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ab538586920d8b7/Documents/general_stuff/mortgage and life ins stuff/"/>
    </mc:Choice>
  </mc:AlternateContent>
  <xr:revisionPtr revIDLastSave="0" documentId="13_ncr:8000000b_{96FCA3C9-BF72-47DC-AC46-0DB462A01E57}" xr6:coauthVersionLast="47" xr6:coauthVersionMax="47" xr10:uidLastSave="{00000000-0000-0000-0000-000000000000}"/>
  <bookViews>
    <workbookView xWindow="-120" yWindow="-120" windowWidth="29040" windowHeight="15840" xr2:uid="{1C7E9F66-A7C4-483F-B2D8-B0AED7BDB869}"/>
  </bookViews>
  <sheets>
    <sheet name="Sheet1" sheetId="1" r:id="rId1"/>
  </sheets>
  <definedNames>
    <definedName name="_xlnm.Print_Area" localSheetId="0">Sheet1!$C$2:$M$26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C7" i="1" s="1"/>
  <c r="F6" i="1" s="1"/>
  <c r="K6" i="1" s="1"/>
  <c r="A11" i="1"/>
  <c r="F10" i="1"/>
  <c r="D11" i="1" s="1"/>
  <c r="E11" i="1" l="1"/>
  <c r="F11" i="1" s="1"/>
  <c r="N11" i="1" s="1"/>
  <c r="D12" i="1" l="1"/>
  <c r="E12" i="1" s="1"/>
  <c r="F12" i="1" s="1"/>
  <c r="D13" i="1" s="1"/>
  <c r="E13" i="1" s="1"/>
  <c r="F13" i="1" s="1"/>
  <c r="N12" i="1" l="1"/>
  <c r="O11" i="1" s="1"/>
  <c r="A12" i="1" s="1"/>
  <c r="D14" i="1"/>
  <c r="E14" i="1" s="1"/>
  <c r="F14" i="1" s="1"/>
  <c r="N13" i="1"/>
  <c r="O12" i="1" l="1"/>
  <c r="A13" i="1" s="1"/>
  <c r="D15" i="1"/>
  <c r="E15" i="1" s="1"/>
  <c r="F15" i="1" s="1"/>
  <c r="N14" i="1"/>
  <c r="O13" i="1" s="1"/>
  <c r="D16" i="1" l="1"/>
  <c r="E16" i="1" s="1"/>
  <c r="F16" i="1" s="1"/>
  <c r="N15" i="1"/>
  <c r="O14" i="1" s="1"/>
  <c r="A14" i="1"/>
  <c r="A15" i="1" l="1"/>
  <c r="N16" i="1"/>
  <c r="O15" i="1" s="1"/>
  <c r="D17" i="1"/>
  <c r="E17" i="1" s="1"/>
  <c r="F17" i="1" s="1"/>
  <c r="D18" i="1" l="1"/>
  <c r="E18" i="1" s="1"/>
  <c r="F18" i="1" s="1"/>
  <c r="N17" i="1"/>
  <c r="O16" i="1" s="1"/>
  <c r="A16" i="1"/>
  <c r="N18" i="1" l="1"/>
  <c r="O17" i="1" s="1"/>
  <c r="D19" i="1"/>
  <c r="E19" i="1" s="1"/>
  <c r="F19" i="1" s="1"/>
  <c r="A17" i="1"/>
  <c r="A18" i="1" l="1"/>
  <c r="D20" i="1"/>
  <c r="E20" i="1" s="1"/>
  <c r="F20" i="1" s="1"/>
  <c r="N19" i="1"/>
  <c r="O18" i="1" s="1"/>
  <c r="A19" i="1" l="1"/>
  <c r="N20" i="1"/>
  <c r="O19" i="1" s="1"/>
  <c r="D21" i="1"/>
  <c r="E21" i="1" s="1"/>
  <c r="F21" i="1" s="1"/>
  <c r="A20" i="1" l="1"/>
  <c r="N21" i="1"/>
  <c r="O20" i="1" s="1"/>
  <c r="A21" i="1" s="1"/>
  <c r="D22" i="1"/>
  <c r="E22" i="1" s="1"/>
  <c r="F22" i="1" s="1"/>
  <c r="N22" i="1" l="1"/>
  <c r="O21" i="1" s="1"/>
  <c r="A22" i="1" s="1"/>
  <c r="D23" i="1"/>
  <c r="E23" i="1" s="1"/>
  <c r="F23" i="1" s="1"/>
  <c r="D24" i="1" l="1"/>
  <c r="E24" i="1" s="1"/>
  <c r="F24" i="1" s="1"/>
  <c r="N23" i="1"/>
  <c r="O22" i="1" s="1"/>
  <c r="A23" i="1" s="1"/>
  <c r="D25" i="1" l="1"/>
  <c r="E25" i="1" s="1"/>
  <c r="F25" i="1" s="1"/>
  <c r="N24" i="1"/>
  <c r="O23" i="1" s="1"/>
  <c r="A24" i="1" s="1"/>
  <c r="D26" i="1" l="1"/>
  <c r="E26" i="1" s="1"/>
  <c r="F26" i="1" s="1"/>
  <c r="N25" i="1"/>
  <c r="O24" i="1" s="1"/>
  <c r="A25" i="1" s="1"/>
  <c r="D27" i="1" l="1"/>
  <c r="E27" i="1" s="1"/>
  <c r="F27" i="1" s="1"/>
  <c r="N26" i="1"/>
  <c r="O25" i="1" s="1"/>
  <c r="A26" i="1" s="1"/>
  <c r="D28" i="1" l="1"/>
  <c r="E28" i="1" s="1"/>
  <c r="F28" i="1" s="1"/>
  <c r="N27" i="1"/>
  <c r="O26" i="1" s="1"/>
  <c r="A27" i="1" s="1"/>
  <c r="N28" i="1" l="1"/>
  <c r="O27" i="1" s="1"/>
  <c r="A28" i="1" s="1"/>
  <c r="D29" i="1"/>
  <c r="E29" i="1" s="1"/>
  <c r="F29" i="1" s="1"/>
  <c r="N29" i="1" l="1"/>
  <c r="O28" i="1" s="1"/>
  <c r="A29" i="1" s="1"/>
  <c r="D30" i="1"/>
  <c r="E30" i="1" s="1"/>
  <c r="F30" i="1" s="1"/>
  <c r="D31" i="1" l="1"/>
  <c r="E31" i="1" s="1"/>
  <c r="F31" i="1" s="1"/>
  <c r="N30" i="1"/>
  <c r="O29" i="1" s="1"/>
  <c r="A30" i="1" s="1"/>
  <c r="D32" i="1" l="1"/>
  <c r="E32" i="1" s="1"/>
  <c r="F32" i="1" s="1"/>
  <c r="N31" i="1"/>
  <c r="O30" i="1" s="1"/>
  <c r="A31" i="1" s="1"/>
  <c r="D33" i="1" l="1"/>
  <c r="E33" i="1" s="1"/>
  <c r="F33" i="1" s="1"/>
  <c r="N32" i="1"/>
  <c r="O31" i="1" s="1"/>
  <c r="A32" i="1" s="1"/>
  <c r="D34" i="1" l="1"/>
  <c r="E34" i="1" s="1"/>
  <c r="F34" i="1" s="1"/>
  <c r="N33" i="1"/>
  <c r="O32" i="1" s="1"/>
  <c r="A33" i="1" s="1"/>
  <c r="N34" i="1" l="1"/>
  <c r="O33" i="1" s="1"/>
  <c r="A34" i="1" s="1"/>
  <c r="D35" i="1"/>
  <c r="E35" i="1" s="1"/>
  <c r="F35" i="1" s="1"/>
  <c r="D36" i="1" l="1"/>
  <c r="E36" i="1" s="1"/>
  <c r="F36" i="1" s="1"/>
  <c r="N35" i="1"/>
  <c r="O34" i="1" s="1"/>
  <c r="A35" i="1" s="1"/>
  <c r="D37" i="1" l="1"/>
  <c r="E37" i="1" s="1"/>
  <c r="F37" i="1" s="1"/>
  <c r="N36" i="1"/>
  <c r="O35" i="1" s="1"/>
  <c r="A36" i="1" s="1"/>
  <c r="N37" i="1" l="1"/>
  <c r="O36" i="1" s="1"/>
  <c r="A37" i="1" s="1"/>
  <c r="D38" i="1"/>
  <c r="E38" i="1" s="1"/>
  <c r="F38" i="1" s="1"/>
  <c r="N38" i="1" l="1"/>
  <c r="O37" i="1" s="1"/>
  <c r="A38" i="1" s="1"/>
  <c r="D39" i="1"/>
  <c r="E39" i="1" s="1"/>
  <c r="F39" i="1" s="1"/>
  <c r="D40" i="1" l="1"/>
  <c r="E40" i="1" s="1"/>
  <c r="F40" i="1" s="1"/>
  <c r="N39" i="1"/>
  <c r="O38" i="1" s="1"/>
  <c r="A39" i="1" s="1"/>
  <c r="N40" i="1" l="1"/>
  <c r="O39" i="1" s="1"/>
  <c r="A40" i="1" s="1"/>
  <c r="D41" i="1"/>
  <c r="E41" i="1" s="1"/>
  <c r="F41" i="1" s="1"/>
  <c r="D42" i="1" l="1"/>
  <c r="E42" i="1" s="1"/>
  <c r="F42" i="1" s="1"/>
  <c r="N41" i="1"/>
  <c r="O40" i="1" s="1"/>
  <c r="A41" i="1" s="1"/>
  <c r="N42" i="1" l="1"/>
  <c r="O41" i="1" s="1"/>
  <c r="A42" i="1" s="1"/>
  <c r="D43" i="1"/>
  <c r="E43" i="1" s="1"/>
  <c r="F43" i="1" s="1"/>
  <c r="D44" i="1" l="1"/>
  <c r="E44" i="1" s="1"/>
  <c r="F44" i="1" s="1"/>
  <c r="N43" i="1"/>
  <c r="O42" i="1" s="1"/>
  <c r="A43" i="1" s="1"/>
  <c r="D45" i="1" l="1"/>
  <c r="E45" i="1" s="1"/>
  <c r="F45" i="1" s="1"/>
  <c r="N44" i="1"/>
  <c r="O43" i="1" s="1"/>
  <c r="A44" i="1" s="1"/>
  <c r="N45" i="1" l="1"/>
  <c r="O44" i="1" s="1"/>
  <c r="A45" i="1" s="1"/>
  <c r="D46" i="1"/>
  <c r="E46" i="1" s="1"/>
  <c r="F46" i="1" s="1"/>
  <c r="D47" i="1" l="1"/>
  <c r="E47" i="1" s="1"/>
  <c r="F47" i="1" s="1"/>
  <c r="N46" i="1"/>
  <c r="O45" i="1" s="1"/>
  <c r="A46" i="1" s="1"/>
  <c r="N47" i="1" l="1"/>
  <c r="O46" i="1" s="1"/>
  <c r="A47" i="1" s="1"/>
  <c r="D48" i="1"/>
  <c r="E48" i="1" s="1"/>
  <c r="F48" i="1" s="1"/>
  <c r="N48" i="1" l="1"/>
  <c r="O47" i="1" s="1"/>
  <c r="A48" i="1" s="1"/>
  <c r="D49" i="1"/>
  <c r="E49" i="1" s="1"/>
  <c r="F49" i="1" s="1"/>
  <c r="D50" i="1" l="1"/>
  <c r="E50" i="1" s="1"/>
  <c r="F50" i="1" s="1"/>
  <c r="N49" i="1"/>
  <c r="O48" i="1" s="1"/>
  <c r="A49" i="1" s="1"/>
  <c r="N50" i="1" l="1"/>
  <c r="O49" i="1" s="1"/>
  <c r="A50" i="1" s="1"/>
  <c r="D51" i="1"/>
  <c r="E51" i="1" s="1"/>
  <c r="F51" i="1" s="1"/>
  <c r="D52" i="1" l="1"/>
  <c r="E52" i="1" s="1"/>
  <c r="F52" i="1" s="1"/>
  <c r="N51" i="1"/>
  <c r="O50" i="1" s="1"/>
  <c r="A51" i="1" s="1"/>
  <c r="D53" i="1" l="1"/>
  <c r="E53" i="1" s="1"/>
  <c r="F53" i="1" s="1"/>
  <c r="N52" i="1"/>
  <c r="O51" i="1" s="1"/>
  <c r="A52" i="1" s="1"/>
  <c r="N53" i="1" l="1"/>
  <c r="O52" i="1" s="1"/>
  <c r="A53" i="1" s="1"/>
  <c r="D54" i="1"/>
  <c r="E54" i="1" s="1"/>
  <c r="F54" i="1" s="1"/>
  <c r="D55" i="1" l="1"/>
  <c r="E55" i="1" s="1"/>
  <c r="F55" i="1" s="1"/>
  <c r="N54" i="1"/>
  <c r="O53" i="1" s="1"/>
  <c r="A54" i="1" s="1"/>
  <c r="N55" i="1" l="1"/>
  <c r="O54" i="1" s="1"/>
  <c r="A55" i="1" s="1"/>
  <c r="D56" i="1"/>
  <c r="E56" i="1" s="1"/>
  <c r="F56" i="1" s="1"/>
  <c r="N56" i="1" l="1"/>
  <c r="O55" i="1" s="1"/>
  <c r="A56" i="1" s="1"/>
  <c r="D57" i="1"/>
  <c r="E57" i="1" s="1"/>
  <c r="F57" i="1" s="1"/>
  <c r="D58" i="1" l="1"/>
  <c r="E58" i="1" s="1"/>
  <c r="F58" i="1" s="1"/>
  <c r="N57" i="1"/>
  <c r="O56" i="1" s="1"/>
  <c r="A57" i="1" s="1"/>
  <c r="N58" i="1" l="1"/>
  <c r="O57" i="1" s="1"/>
  <c r="A58" i="1" s="1"/>
  <c r="D59" i="1"/>
  <c r="E59" i="1" s="1"/>
  <c r="F59" i="1" s="1"/>
  <c r="D60" i="1" l="1"/>
  <c r="E60" i="1" s="1"/>
  <c r="F60" i="1" s="1"/>
  <c r="N59" i="1"/>
  <c r="O58" i="1" s="1"/>
  <c r="A59" i="1" s="1"/>
  <c r="D61" i="1" l="1"/>
  <c r="E61" i="1" s="1"/>
  <c r="F61" i="1" s="1"/>
  <c r="N60" i="1"/>
  <c r="O59" i="1" s="1"/>
  <c r="A60" i="1" s="1"/>
  <c r="N61" i="1" l="1"/>
  <c r="O60" i="1" s="1"/>
  <c r="A61" i="1" s="1"/>
  <c r="D62" i="1"/>
  <c r="E62" i="1" s="1"/>
  <c r="F62" i="1" s="1"/>
  <c r="D63" i="1" l="1"/>
  <c r="E63" i="1" s="1"/>
  <c r="F63" i="1" s="1"/>
  <c r="N62" i="1"/>
  <c r="O61" i="1" s="1"/>
  <c r="A62" i="1" s="1"/>
  <c r="N63" i="1" l="1"/>
  <c r="O62" i="1" s="1"/>
  <c r="A63" i="1" s="1"/>
  <c r="D64" i="1"/>
  <c r="E64" i="1" s="1"/>
  <c r="F64" i="1" s="1"/>
  <c r="N64" i="1" l="1"/>
  <c r="O63" i="1" s="1"/>
  <c r="A64" i="1" s="1"/>
  <c r="D65" i="1"/>
  <c r="E65" i="1" s="1"/>
  <c r="F65" i="1" s="1"/>
  <c r="N65" i="1" l="1"/>
  <c r="O64" i="1" s="1"/>
  <c r="A65" i="1" s="1"/>
  <c r="D66" i="1"/>
  <c r="E66" i="1" s="1"/>
  <c r="F66" i="1" s="1"/>
  <c r="D67" i="1" l="1"/>
  <c r="E67" i="1" s="1"/>
  <c r="F67" i="1" s="1"/>
  <c r="N66" i="1"/>
  <c r="O65" i="1" s="1"/>
  <c r="A66" i="1" s="1"/>
  <c r="N67" i="1" l="1"/>
  <c r="O66" i="1" s="1"/>
  <c r="A67" i="1" s="1"/>
  <c r="D68" i="1"/>
  <c r="E68" i="1" s="1"/>
  <c r="F68" i="1" s="1"/>
  <c r="D69" i="1" l="1"/>
  <c r="E69" i="1" s="1"/>
  <c r="F69" i="1" s="1"/>
  <c r="N68" i="1"/>
  <c r="O67" i="1" s="1"/>
  <c r="A68" i="1" s="1"/>
  <c r="D70" i="1" l="1"/>
  <c r="E70" i="1" s="1"/>
  <c r="F70" i="1" s="1"/>
  <c r="N69" i="1"/>
  <c r="O68" i="1" s="1"/>
  <c r="A69" i="1" s="1"/>
  <c r="D71" i="1" l="1"/>
  <c r="E71" i="1" s="1"/>
  <c r="F71" i="1" s="1"/>
  <c r="N70" i="1"/>
  <c r="O69" i="1" s="1"/>
  <c r="A70" i="1" s="1"/>
  <c r="D72" i="1" l="1"/>
  <c r="E72" i="1" s="1"/>
  <c r="F72" i="1" s="1"/>
  <c r="N71" i="1"/>
  <c r="O70" i="1" s="1"/>
  <c r="A71" i="1" s="1"/>
  <c r="N72" i="1" l="1"/>
  <c r="O71" i="1" s="1"/>
  <c r="A72" i="1" s="1"/>
  <c r="D73" i="1"/>
  <c r="E73" i="1" s="1"/>
  <c r="F73" i="1" s="1"/>
  <c r="N73" i="1" l="1"/>
  <c r="O72" i="1" s="1"/>
  <c r="A73" i="1" s="1"/>
  <c r="D74" i="1"/>
  <c r="E74" i="1" s="1"/>
  <c r="F74" i="1" s="1"/>
  <c r="N74" i="1" l="1"/>
  <c r="O73" i="1" s="1"/>
  <c r="A74" i="1" s="1"/>
  <c r="D75" i="1"/>
  <c r="E75" i="1" s="1"/>
  <c r="F75" i="1" s="1"/>
  <c r="A75" i="1" l="1"/>
  <c r="N75" i="1"/>
  <c r="O74" i="1" s="1"/>
  <c r="D76" i="1"/>
  <c r="E76" i="1" s="1"/>
  <c r="F76" i="1" s="1"/>
  <c r="D77" i="1" l="1"/>
  <c r="E77" i="1" s="1"/>
  <c r="F77" i="1" s="1"/>
  <c r="N76" i="1"/>
  <c r="O75" i="1" s="1"/>
  <c r="A76" i="1" s="1"/>
  <c r="D78" i="1" l="1"/>
  <c r="E78" i="1" s="1"/>
  <c r="F78" i="1" s="1"/>
  <c r="N77" i="1"/>
  <c r="O76" i="1" s="1"/>
  <c r="A77" i="1" s="1"/>
  <c r="N78" i="1" l="1"/>
  <c r="O77" i="1" s="1"/>
  <c r="A78" i="1" s="1"/>
  <c r="D79" i="1"/>
  <c r="E79" i="1" s="1"/>
  <c r="F79" i="1" s="1"/>
  <c r="N79" i="1" l="1"/>
  <c r="O78" i="1" s="1"/>
  <c r="A79" i="1" s="1"/>
  <c r="D80" i="1"/>
  <c r="E80" i="1" s="1"/>
  <c r="F80" i="1" s="1"/>
  <c r="A80" i="1" l="1"/>
  <c r="N80" i="1"/>
  <c r="O79" i="1" s="1"/>
  <c r="D81" i="1"/>
  <c r="E81" i="1" s="1"/>
  <c r="F81" i="1" s="1"/>
  <c r="D82" i="1" l="1"/>
  <c r="E82" i="1" s="1"/>
  <c r="F82" i="1" s="1"/>
  <c r="N81" i="1"/>
  <c r="O80" i="1" s="1"/>
  <c r="A81" i="1" s="1"/>
  <c r="N82" i="1" l="1"/>
  <c r="O81" i="1" s="1"/>
  <c r="A82" i="1" s="1"/>
  <c r="D83" i="1"/>
  <c r="E83" i="1" s="1"/>
  <c r="F83" i="1" s="1"/>
  <c r="D84" i="1" l="1"/>
  <c r="E84" i="1" s="1"/>
  <c r="F84" i="1" s="1"/>
  <c r="N83" i="1"/>
  <c r="O82" i="1" s="1"/>
  <c r="A83" i="1" s="1"/>
  <c r="N84" i="1" l="1"/>
  <c r="O83" i="1" s="1"/>
  <c r="A84" i="1" s="1"/>
  <c r="D85" i="1"/>
  <c r="E85" i="1" s="1"/>
  <c r="F85" i="1" s="1"/>
  <c r="D86" i="1" l="1"/>
  <c r="E86" i="1" s="1"/>
  <c r="F86" i="1" s="1"/>
  <c r="N85" i="1"/>
  <c r="O84" i="1" s="1"/>
  <c r="A85" i="1" s="1"/>
  <c r="D87" i="1" l="1"/>
  <c r="E87" i="1" s="1"/>
  <c r="F87" i="1" s="1"/>
  <c r="N86" i="1"/>
  <c r="O85" i="1" s="1"/>
  <c r="A86" i="1" s="1"/>
  <c r="N87" i="1" l="1"/>
  <c r="O86" i="1" s="1"/>
  <c r="A87" i="1" s="1"/>
  <c r="D88" i="1"/>
  <c r="E88" i="1" s="1"/>
  <c r="F88" i="1" s="1"/>
  <c r="D89" i="1" l="1"/>
  <c r="E89" i="1" s="1"/>
  <c r="F89" i="1" s="1"/>
  <c r="N88" i="1"/>
  <c r="O87" i="1" s="1"/>
  <c r="A88" i="1" s="1"/>
  <c r="N89" i="1" l="1"/>
  <c r="O88" i="1" s="1"/>
  <c r="A89" i="1" s="1"/>
  <c r="D90" i="1"/>
  <c r="E90" i="1" s="1"/>
  <c r="F90" i="1" s="1"/>
  <c r="D91" i="1" l="1"/>
  <c r="E91" i="1" s="1"/>
  <c r="F91" i="1" s="1"/>
  <c r="N90" i="1"/>
  <c r="O89" i="1" s="1"/>
  <c r="A90" i="1" s="1"/>
  <c r="N91" i="1" l="1"/>
  <c r="O90" i="1" s="1"/>
  <c r="A91" i="1" s="1"/>
  <c r="D92" i="1"/>
  <c r="E92" i="1" s="1"/>
  <c r="F92" i="1" s="1"/>
  <c r="N92" i="1" l="1"/>
  <c r="O91" i="1" s="1"/>
  <c r="A92" i="1" s="1"/>
  <c r="D93" i="1"/>
  <c r="E93" i="1" s="1"/>
  <c r="F93" i="1" s="1"/>
  <c r="D94" i="1" l="1"/>
  <c r="E94" i="1" s="1"/>
  <c r="F94" i="1" s="1"/>
  <c r="N93" i="1"/>
  <c r="O92" i="1" s="1"/>
  <c r="A93" i="1" s="1"/>
  <c r="N94" i="1" l="1"/>
  <c r="O93" i="1" s="1"/>
  <c r="A94" i="1" s="1"/>
  <c r="D95" i="1"/>
  <c r="E95" i="1" s="1"/>
  <c r="F95" i="1" s="1"/>
  <c r="D96" i="1" l="1"/>
  <c r="E96" i="1" s="1"/>
  <c r="F96" i="1" s="1"/>
  <c r="N95" i="1"/>
  <c r="O94" i="1" s="1"/>
  <c r="A95" i="1" s="1"/>
  <c r="D97" i="1" l="1"/>
  <c r="E97" i="1" s="1"/>
  <c r="F97" i="1" s="1"/>
  <c r="N96" i="1"/>
  <c r="O95" i="1" s="1"/>
  <c r="A96" i="1" s="1"/>
  <c r="D98" i="1" l="1"/>
  <c r="E98" i="1" s="1"/>
  <c r="F98" i="1" s="1"/>
  <c r="N97" i="1"/>
  <c r="O96" i="1" s="1"/>
  <c r="A97" i="1" s="1"/>
  <c r="N98" i="1" l="1"/>
  <c r="O97" i="1" s="1"/>
  <c r="A98" i="1" s="1"/>
  <c r="D99" i="1"/>
  <c r="E99" i="1" s="1"/>
  <c r="F99" i="1" s="1"/>
  <c r="D100" i="1" l="1"/>
  <c r="E100" i="1" s="1"/>
  <c r="F100" i="1" s="1"/>
  <c r="N99" i="1"/>
  <c r="O98" i="1" s="1"/>
  <c r="A99" i="1" s="1"/>
  <c r="D101" i="1" l="1"/>
  <c r="E101" i="1" s="1"/>
  <c r="F101" i="1" s="1"/>
  <c r="N100" i="1"/>
  <c r="O99" i="1" s="1"/>
  <c r="A100" i="1" s="1"/>
  <c r="D102" i="1" l="1"/>
  <c r="E102" i="1" s="1"/>
  <c r="F102" i="1" s="1"/>
  <c r="N101" i="1"/>
  <c r="O100" i="1" s="1"/>
  <c r="A101" i="1" s="1"/>
  <c r="D103" i="1" l="1"/>
  <c r="E103" i="1" s="1"/>
  <c r="F103" i="1" s="1"/>
  <c r="N102" i="1"/>
  <c r="O101" i="1" s="1"/>
  <c r="A102" i="1" s="1"/>
  <c r="D104" i="1" l="1"/>
  <c r="E104" i="1" s="1"/>
  <c r="F104" i="1" s="1"/>
  <c r="N103" i="1"/>
  <c r="O102" i="1" s="1"/>
  <c r="A103" i="1" s="1"/>
  <c r="N104" i="1" l="1"/>
  <c r="O103" i="1" s="1"/>
  <c r="A104" i="1" s="1"/>
  <c r="D105" i="1"/>
  <c r="E105" i="1" s="1"/>
  <c r="F105" i="1" s="1"/>
  <c r="N105" i="1" l="1"/>
  <c r="O104" i="1" s="1"/>
  <c r="A105" i="1" s="1"/>
  <c r="D106" i="1"/>
  <c r="E106" i="1" s="1"/>
  <c r="F106" i="1" s="1"/>
  <c r="D107" i="1" l="1"/>
  <c r="E107" i="1" s="1"/>
  <c r="F107" i="1" s="1"/>
  <c r="N106" i="1"/>
  <c r="O105" i="1" s="1"/>
  <c r="A106" i="1" s="1"/>
  <c r="N107" i="1" l="1"/>
  <c r="O106" i="1" s="1"/>
  <c r="A107" i="1" s="1"/>
  <c r="D108" i="1"/>
  <c r="E108" i="1" s="1"/>
  <c r="F108" i="1" s="1"/>
  <c r="N108" i="1" l="1"/>
  <c r="O107" i="1" s="1"/>
  <c r="A108" i="1" s="1"/>
  <c r="D109" i="1"/>
  <c r="E109" i="1" s="1"/>
  <c r="F109" i="1" s="1"/>
  <c r="D110" i="1" l="1"/>
  <c r="E110" i="1" s="1"/>
  <c r="F110" i="1" s="1"/>
  <c r="N109" i="1"/>
  <c r="O108" i="1" s="1"/>
  <c r="A109" i="1" s="1"/>
  <c r="N110" i="1" l="1"/>
  <c r="O109" i="1" s="1"/>
  <c r="A110" i="1" s="1"/>
  <c r="D111" i="1"/>
  <c r="E111" i="1" s="1"/>
  <c r="F111" i="1" s="1"/>
  <c r="N111" i="1" l="1"/>
  <c r="O110" i="1" s="1"/>
  <c r="A111" i="1" s="1"/>
  <c r="D112" i="1"/>
  <c r="E112" i="1" s="1"/>
  <c r="F112" i="1" s="1"/>
  <c r="D113" i="1" l="1"/>
  <c r="E113" i="1" s="1"/>
  <c r="F113" i="1" s="1"/>
  <c r="N112" i="1"/>
  <c r="O111" i="1" s="1"/>
  <c r="A112" i="1" s="1"/>
  <c r="D114" i="1" l="1"/>
  <c r="E114" i="1" s="1"/>
  <c r="F114" i="1" s="1"/>
  <c r="N113" i="1"/>
  <c r="O112" i="1" s="1"/>
  <c r="A113" i="1" s="1"/>
  <c r="N114" i="1" l="1"/>
  <c r="O113" i="1" s="1"/>
  <c r="A114" i="1" s="1"/>
  <c r="D115" i="1"/>
  <c r="E115" i="1" s="1"/>
  <c r="F115" i="1" s="1"/>
  <c r="D116" i="1" l="1"/>
  <c r="E116" i="1" s="1"/>
  <c r="F116" i="1" s="1"/>
  <c r="N115" i="1"/>
  <c r="O114" i="1" s="1"/>
  <c r="A115" i="1" s="1"/>
  <c r="A116" i="1" l="1"/>
  <c r="N116" i="1"/>
  <c r="O115" i="1" s="1"/>
  <c r="D117" i="1"/>
  <c r="E117" i="1" s="1"/>
  <c r="F117" i="1" s="1"/>
  <c r="D118" i="1" l="1"/>
  <c r="E118" i="1" s="1"/>
  <c r="F118" i="1" s="1"/>
  <c r="N117" i="1"/>
  <c r="O116" i="1" s="1"/>
  <c r="A117" i="1" s="1"/>
  <c r="D119" i="1" l="1"/>
  <c r="E119" i="1" s="1"/>
  <c r="F119" i="1" s="1"/>
  <c r="N118" i="1"/>
  <c r="O117" i="1" s="1"/>
  <c r="A118" i="1" s="1"/>
  <c r="N119" i="1" l="1"/>
  <c r="O118" i="1" s="1"/>
  <c r="A119" i="1" s="1"/>
  <c r="D120" i="1"/>
  <c r="E120" i="1" s="1"/>
  <c r="F120" i="1" s="1"/>
  <c r="N120" i="1" l="1"/>
  <c r="O119" i="1" s="1"/>
  <c r="A120" i="1" s="1"/>
  <c r="D121" i="1"/>
  <c r="E121" i="1" s="1"/>
  <c r="F121" i="1" s="1"/>
  <c r="N121" i="1" l="1"/>
  <c r="O120" i="1" s="1"/>
  <c r="A121" i="1" s="1"/>
  <c r="D122" i="1"/>
  <c r="E122" i="1" s="1"/>
  <c r="F122" i="1" s="1"/>
  <c r="D123" i="1" l="1"/>
  <c r="E123" i="1" s="1"/>
  <c r="F123" i="1" s="1"/>
  <c r="N122" i="1"/>
  <c r="O121" i="1" s="1"/>
  <c r="A122" i="1" s="1"/>
  <c r="A123" i="1" l="1"/>
  <c r="N123" i="1"/>
  <c r="O122" i="1" s="1"/>
  <c r="D124" i="1"/>
  <c r="E124" i="1" s="1"/>
  <c r="F124" i="1" s="1"/>
  <c r="N124" i="1" l="1"/>
  <c r="O123" i="1" s="1"/>
  <c r="A124" i="1" s="1"/>
  <c r="D125" i="1"/>
  <c r="E125" i="1" s="1"/>
  <c r="F125" i="1" s="1"/>
  <c r="D126" i="1" l="1"/>
  <c r="E126" i="1" s="1"/>
  <c r="F126" i="1" s="1"/>
  <c r="N125" i="1"/>
  <c r="O124" i="1" s="1"/>
  <c r="A125" i="1" s="1"/>
  <c r="N126" i="1" l="1"/>
  <c r="O125" i="1" s="1"/>
  <c r="A126" i="1" s="1"/>
  <c r="D127" i="1"/>
  <c r="E127" i="1" s="1"/>
  <c r="F127" i="1" s="1"/>
  <c r="N127" i="1" l="1"/>
  <c r="O126" i="1" s="1"/>
  <c r="A127" i="1" s="1"/>
  <c r="D128" i="1"/>
  <c r="E128" i="1" s="1"/>
  <c r="F128" i="1" s="1"/>
  <c r="D129" i="1" l="1"/>
  <c r="E129" i="1" s="1"/>
  <c r="F129" i="1" s="1"/>
  <c r="N128" i="1"/>
  <c r="O127" i="1" s="1"/>
  <c r="A128" i="1" s="1"/>
  <c r="N129" i="1" l="1"/>
  <c r="O128" i="1" s="1"/>
  <c r="A129" i="1" s="1"/>
  <c r="D130" i="1"/>
  <c r="E130" i="1" s="1"/>
  <c r="F130" i="1" s="1"/>
  <c r="N130" i="1" l="1"/>
  <c r="O129" i="1" s="1"/>
  <c r="A130" i="1" s="1"/>
  <c r="D131" i="1"/>
  <c r="E131" i="1" s="1"/>
  <c r="F131" i="1" s="1"/>
  <c r="D132" i="1" l="1"/>
  <c r="E132" i="1" s="1"/>
  <c r="F132" i="1" s="1"/>
  <c r="N131" i="1"/>
  <c r="O130" i="1" s="1"/>
  <c r="A131" i="1" s="1"/>
  <c r="N132" i="1" l="1"/>
  <c r="O131" i="1" s="1"/>
  <c r="A132" i="1" s="1"/>
  <c r="D133" i="1"/>
  <c r="E133" i="1" s="1"/>
  <c r="F133" i="1" s="1"/>
  <c r="D134" i="1" l="1"/>
  <c r="E134" i="1" s="1"/>
  <c r="F134" i="1" s="1"/>
  <c r="N133" i="1"/>
  <c r="O132" i="1" s="1"/>
  <c r="A133" i="1" s="1"/>
  <c r="D135" i="1" l="1"/>
  <c r="E135" i="1" s="1"/>
  <c r="F135" i="1" s="1"/>
  <c r="N134" i="1"/>
  <c r="O133" i="1" s="1"/>
  <c r="A134" i="1" s="1"/>
  <c r="N135" i="1" l="1"/>
  <c r="O134" i="1" s="1"/>
  <c r="A135" i="1" s="1"/>
  <c r="D136" i="1"/>
  <c r="E136" i="1" s="1"/>
  <c r="F136" i="1" s="1"/>
  <c r="N136" i="1" l="1"/>
  <c r="O135" i="1" s="1"/>
  <c r="A136" i="1" s="1"/>
  <c r="D137" i="1"/>
  <c r="E137" i="1" s="1"/>
  <c r="F137" i="1" s="1"/>
  <c r="D138" i="1" l="1"/>
  <c r="E138" i="1" s="1"/>
  <c r="F138" i="1" s="1"/>
  <c r="N137" i="1"/>
  <c r="O136" i="1" s="1"/>
  <c r="A137" i="1" s="1"/>
  <c r="N138" i="1" l="1"/>
  <c r="O137" i="1" s="1"/>
  <c r="A138" i="1" s="1"/>
  <c r="D139" i="1"/>
  <c r="E139" i="1" s="1"/>
  <c r="F139" i="1" s="1"/>
  <c r="N139" i="1" l="1"/>
  <c r="O138" i="1" s="1"/>
  <c r="A139" i="1" s="1"/>
  <c r="D140" i="1"/>
  <c r="E140" i="1" s="1"/>
  <c r="F140" i="1" s="1"/>
  <c r="N140" i="1" l="1"/>
  <c r="O139" i="1" s="1"/>
  <c r="A140" i="1" s="1"/>
  <c r="D141" i="1"/>
  <c r="E141" i="1" s="1"/>
  <c r="F141" i="1" s="1"/>
  <c r="D142" i="1" l="1"/>
  <c r="E142" i="1" s="1"/>
  <c r="F142" i="1" s="1"/>
  <c r="N141" i="1"/>
  <c r="O140" i="1" s="1"/>
  <c r="A141" i="1" s="1"/>
  <c r="D143" i="1" l="1"/>
  <c r="E143" i="1" s="1"/>
  <c r="F143" i="1" s="1"/>
  <c r="N142" i="1"/>
  <c r="O141" i="1" s="1"/>
  <c r="A142" i="1" s="1"/>
  <c r="D144" i="1" l="1"/>
  <c r="E144" i="1" s="1"/>
  <c r="F144" i="1" s="1"/>
  <c r="N143" i="1"/>
  <c r="O142" i="1" s="1"/>
  <c r="A143" i="1" s="1"/>
  <c r="N144" i="1" l="1"/>
  <c r="O143" i="1" s="1"/>
  <c r="A144" i="1" s="1"/>
  <c r="D145" i="1"/>
  <c r="E145" i="1" s="1"/>
  <c r="F145" i="1" s="1"/>
  <c r="D146" i="1" l="1"/>
  <c r="E146" i="1" s="1"/>
  <c r="F146" i="1" s="1"/>
  <c r="N145" i="1"/>
  <c r="O144" i="1" s="1"/>
  <c r="A145" i="1" s="1"/>
  <c r="D147" i="1" l="1"/>
  <c r="E147" i="1" s="1"/>
  <c r="F147" i="1" s="1"/>
  <c r="N146" i="1"/>
  <c r="O145" i="1" s="1"/>
  <c r="A146" i="1" s="1"/>
  <c r="D148" i="1" l="1"/>
  <c r="E148" i="1" s="1"/>
  <c r="F148" i="1" s="1"/>
  <c r="N147" i="1"/>
  <c r="O146" i="1" s="1"/>
  <c r="A147" i="1" s="1"/>
  <c r="D149" i="1" l="1"/>
  <c r="E149" i="1" s="1"/>
  <c r="F149" i="1" s="1"/>
  <c r="N148" i="1"/>
  <c r="O147" i="1" s="1"/>
  <c r="A148" i="1" s="1"/>
  <c r="D150" i="1" l="1"/>
  <c r="E150" i="1" s="1"/>
  <c r="F150" i="1" s="1"/>
  <c r="N149" i="1"/>
  <c r="O148" i="1" s="1"/>
  <c r="A149" i="1" s="1"/>
  <c r="D151" i="1" l="1"/>
  <c r="E151" i="1" s="1"/>
  <c r="F151" i="1" s="1"/>
  <c r="N150" i="1"/>
  <c r="O149" i="1" s="1"/>
  <c r="A150" i="1" s="1"/>
  <c r="D152" i="1" l="1"/>
  <c r="E152" i="1" s="1"/>
  <c r="F152" i="1" s="1"/>
  <c r="N151" i="1"/>
  <c r="O150" i="1" s="1"/>
  <c r="A151" i="1" s="1"/>
  <c r="A152" i="1" l="1"/>
  <c r="D153" i="1"/>
  <c r="E153" i="1" s="1"/>
  <c r="F153" i="1" s="1"/>
  <c r="N152" i="1"/>
  <c r="O151" i="1" s="1"/>
  <c r="D154" i="1" l="1"/>
  <c r="E154" i="1" s="1"/>
  <c r="F154" i="1" s="1"/>
  <c r="N153" i="1"/>
  <c r="O152" i="1" s="1"/>
  <c r="A153" i="1" s="1"/>
  <c r="N154" i="1" l="1"/>
  <c r="O153" i="1" s="1"/>
  <c r="A154" i="1" s="1"/>
  <c r="D155" i="1"/>
  <c r="E155" i="1" s="1"/>
  <c r="F155" i="1" s="1"/>
  <c r="N155" i="1" l="1"/>
  <c r="O154" i="1" s="1"/>
  <c r="A155" i="1" s="1"/>
  <c r="D156" i="1"/>
  <c r="E156" i="1" s="1"/>
  <c r="F156" i="1" s="1"/>
  <c r="N156" i="1" l="1"/>
  <c r="O155" i="1" s="1"/>
  <c r="A156" i="1" s="1"/>
  <c r="D157" i="1"/>
  <c r="E157" i="1" s="1"/>
  <c r="F157" i="1" s="1"/>
  <c r="D158" i="1" l="1"/>
  <c r="E158" i="1" s="1"/>
  <c r="F158" i="1" s="1"/>
  <c r="N157" i="1"/>
  <c r="O156" i="1" s="1"/>
  <c r="A157" i="1" s="1"/>
  <c r="N158" i="1" l="1"/>
  <c r="O157" i="1" s="1"/>
  <c r="A158" i="1" s="1"/>
  <c r="D159" i="1"/>
  <c r="E159" i="1" s="1"/>
  <c r="F159" i="1" s="1"/>
  <c r="N159" i="1" l="1"/>
  <c r="O158" i="1" s="1"/>
  <c r="A159" i="1" s="1"/>
  <c r="D160" i="1"/>
  <c r="E160" i="1" s="1"/>
  <c r="F160" i="1" s="1"/>
  <c r="N160" i="1" l="1"/>
  <c r="O159" i="1" s="1"/>
  <c r="A160" i="1" s="1"/>
  <c r="D161" i="1"/>
  <c r="E161" i="1" s="1"/>
  <c r="F161" i="1" s="1"/>
  <c r="D162" i="1" l="1"/>
  <c r="E162" i="1" s="1"/>
  <c r="F162" i="1" s="1"/>
  <c r="N161" i="1"/>
  <c r="O160" i="1" s="1"/>
  <c r="A161" i="1" s="1"/>
  <c r="D163" i="1" l="1"/>
  <c r="E163" i="1" s="1"/>
  <c r="F163" i="1" s="1"/>
  <c r="N162" i="1"/>
  <c r="O161" i="1" s="1"/>
  <c r="A162" i="1" s="1"/>
  <c r="N163" i="1" l="1"/>
  <c r="O162" i="1" s="1"/>
  <c r="A163" i="1" s="1"/>
  <c r="D164" i="1"/>
  <c r="E164" i="1" s="1"/>
  <c r="F164" i="1" s="1"/>
  <c r="N164" i="1" l="1"/>
  <c r="O163" i="1" s="1"/>
  <c r="A164" i="1" s="1"/>
  <c r="D165" i="1"/>
  <c r="E165" i="1" s="1"/>
  <c r="F165" i="1" s="1"/>
  <c r="D166" i="1" l="1"/>
  <c r="E166" i="1" s="1"/>
  <c r="F166" i="1" s="1"/>
  <c r="N165" i="1"/>
  <c r="O164" i="1" s="1"/>
  <c r="A165" i="1" s="1"/>
  <c r="N166" i="1" l="1"/>
  <c r="O165" i="1" s="1"/>
  <c r="A166" i="1" s="1"/>
  <c r="D167" i="1"/>
  <c r="E167" i="1" s="1"/>
  <c r="F167" i="1" s="1"/>
  <c r="N167" i="1" l="1"/>
  <c r="O166" i="1" s="1"/>
  <c r="A167" i="1" s="1"/>
  <c r="D168" i="1"/>
  <c r="E168" i="1" s="1"/>
  <c r="F168" i="1" s="1"/>
  <c r="N168" i="1" l="1"/>
  <c r="O167" i="1" s="1"/>
  <c r="A168" i="1" s="1"/>
  <c r="D169" i="1"/>
  <c r="E169" i="1" s="1"/>
  <c r="F169" i="1" s="1"/>
  <c r="N169" i="1" l="1"/>
  <c r="O168" i="1" s="1"/>
  <c r="A169" i="1" s="1"/>
  <c r="D170" i="1"/>
  <c r="E170" i="1" s="1"/>
  <c r="F170" i="1" s="1"/>
  <c r="D171" i="1" l="1"/>
  <c r="E171" i="1" s="1"/>
  <c r="F171" i="1" s="1"/>
  <c r="N170" i="1"/>
  <c r="O169" i="1" s="1"/>
  <c r="A170" i="1" s="1"/>
  <c r="N171" i="1" l="1"/>
  <c r="O170" i="1" s="1"/>
  <c r="A171" i="1" s="1"/>
  <c r="D172" i="1"/>
  <c r="E172" i="1" s="1"/>
  <c r="F172" i="1" s="1"/>
  <c r="N172" i="1" l="1"/>
  <c r="O171" i="1" s="1"/>
  <c r="A172" i="1" s="1"/>
  <c r="D173" i="1"/>
  <c r="E173" i="1" s="1"/>
  <c r="F173" i="1" s="1"/>
  <c r="D174" i="1" l="1"/>
  <c r="E174" i="1" s="1"/>
  <c r="F174" i="1" s="1"/>
  <c r="N173" i="1"/>
  <c r="O172" i="1" s="1"/>
  <c r="A173" i="1" s="1"/>
  <c r="N174" i="1" l="1"/>
  <c r="O173" i="1" s="1"/>
  <c r="A174" i="1" s="1"/>
  <c r="D175" i="1"/>
  <c r="E175" i="1" s="1"/>
  <c r="F175" i="1" s="1"/>
  <c r="N175" i="1" l="1"/>
  <c r="O174" i="1" s="1"/>
  <c r="A175" i="1" s="1"/>
  <c r="D176" i="1"/>
  <c r="E176" i="1" s="1"/>
  <c r="F176" i="1" s="1"/>
  <c r="D177" i="1" l="1"/>
  <c r="E177" i="1" s="1"/>
  <c r="F177" i="1" s="1"/>
  <c r="N176" i="1"/>
  <c r="O175" i="1" s="1"/>
  <c r="A176" i="1" s="1"/>
  <c r="D178" i="1" l="1"/>
  <c r="E178" i="1" s="1"/>
  <c r="F178" i="1" s="1"/>
  <c r="N177" i="1"/>
  <c r="O176" i="1" s="1"/>
  <c r="A177" i="1" s="1"/>
  <c r="D179" i="1" l="1"/>
  <c r="E179" i="1" s="1"/>
  <c r="F179" i="1" s="1"/>
  <c r="N178" i="1"/>
  <c r="O177" i="1" s="1"/>
  <c r="A178" i="1" s="1"/>
  <c r="D180" i="1" l="1"/>
  <c r="E180" i="1" s="1"/>
  <c r="F180" i="1" s="1"/>
  <c r="N179" i="1"/>
  <c r="O178" i="1" s="1"/>
  <c r="A179" i="1" s="1"/>
  <c r="N180" i="1" l="1"/>
  <c r="O179" i="1" s="1"/>
  <c r="A180" i="1" s="1"/>
  <c r="D181" i="1"/>
  <c r="E181" i="1" s="1"/>
  <c r="F181" i="1" s="1"/>
  <c r="D182" i="1" l="1"/>
  <c r="E182" i="1" s="1"/>
  <c r="F182" i="1" s="1"/>
  <c r="N181" i="1"/>
  <c r="O180" i="1" s="1"/>
  <c r="A181" i="1" s="1"/>
  <c r="D183" i="1" l="1"/>
  <c r="E183" i="1" s="1"/>
  <c r="F183" i="1" s="1"/>
  <c r="N182" i="1"/>
  <c r="O181" i="1" s="1"/>
  <c r="A182" i="1" s="1"/>
  <c r="N183" i="1" l="1"/>
  <c r="O182" i="1" s="1"/>
  <c r="A183" i="1" s="1"/>
  <c r="D184" i="1"/>
  <c r="E184" i="1" s="1"/>
  <c r="F184" i="1" s="1"/>
  <c r="N184" i="1" l="1"/>
  <c r="O183" i="1" s="1"/>
  <c r="A184" i="1" s="1"/>
  <c r="D185" i="1"/>
  <c r="E185" i="1" s="1"/>
  <c r="F185" i="1" s="1"/>
  <c r="N185" i="1" l="1"/>
  <c r="O184" i="1" s="1"/>
  <c r="A185" i="1" s="1"/>
  <c r="D186" i="1"/>
  <c r="E186" i="1" s="1"/>
  <c r="F186" i="1" s="1"/>
  <c r="N186" i="1" l="1"/>
  <c r="O185" i="1" s="1"/>
  <c r="A186" i="1" s="1"/>
  <c r="D187" i="1"/>
  <c r="E187" i="1" s="1"/>
  <c r="F187" i="1" s="1"/>
  <c r="A187" i="1" l="1"/>
  <c r="N187" i="1"/>
  <c r="O186" i="1" s="1"/>
  <c r="D188" i="1"/>
  <c r="E188" i="1" s="1"/>
  <c r="F188" i="1" s="1"/>
  <c r="D189" i="1" l="1"/>
  <c r="E189" i="1" s="1"/>
  <c r="F189" i="1" s="1"/>
  <c r="N188" i="1"/>
  <c r="O187" i="1" s="1"/>
  <c r="A188" i="1" s="1"/>
  <c r="D190" i="1" l="1"/>
  <c r="E190" i="1" s="1"/>
  <c r="F190" i="1" s="1"/>
  <c r="N189" i="1"/>
  <c r="O188" i="1" s="1"/>
  <c r="A189" i="1" s="1"/>
  <c r="D191" i="1" l="1"/>
  <c r="E191" i="1" s="1"/>
  <c r="F191" i="1" s="1"/>
  <c r="N190" i="1"/>
  <c r="O189" i="1" s="1"/>
  <c r="A190" i="1" s="1"/>
  <c r="D192" i="1" l="1"/>
  <c r="E192" i="1" s="1"/>
  <c r="F192" i="1" s="1"/>
  <c r="N191" i="1"/>
  <c r="O190" i="1" s="1"/>
  <c r="A191" i="1" s="1"/>
  <c r="D193" i="1" l="1"/>
  <c r="E193" i="1" s="1"/>
  <c r="F193" i="1" s="1"/>
  <c r="N192" i="1"/>
  <c r="O191" i="1" s="1"/>
  <c r="A192" i="1" s="1"/>
  <c r="D194" i="1" l="1"/>
  <c r="E194" i="1" s="1"/>
  <c r="F194" i="1" s="1"/>
  <c r="N193" i="1"/>
  <c r="O192" i="1" s="1"/>
  <c r="A193" i="1" s="1"/>
  <c r="N194" i="1" l="1"/>
  <c r="O193" i="1" s="1"/>
  <c r="A194" i="1" s="1"/>
  <c r="D195" i="1"/>
  <c r="E195" i="1" s="1"/>
  <c r="F195" i="1" s="1"/>
  <c r="D196" i="1" l="1"/>
  <c r="E196" i="1" s="1"/>
  <c r="F196" i="1" s="1"/>
  <c r="N195" i="1"/>
  <c r="O194" i="1" s="1"/>
  <c r="A195" i="1" s="1"/>
  <c r="N196" i="1" l="1"/>
  <c r="O195" i="1" s="1"/>
  <c r="A196" i="1" s="1"/>
  <c r="D197" i="1"/>
  <c r="E197" i="1" s="1"/>
  <c r="F197" i="1" s="1"/>
  <c r="D198" i="1" l="1"/>
  <c r="E198" i="1" s="1"/>
  <c r="F198" i="1" s="1"/>
  <c r="N197" i="1"/>
  <c r="O196" i="1" s="1"/>
  <c r="A197" i="1" s="1"/>
  <c r="N198" i="1" l="1"/>
  <c r="O197" i="1" s="1"/>
  <c r="A198" i="1" s="1"/>
  <c r="D199" i="1"/>
  <c r="E199" i="1" s="1"/>
  <c r="F199" i="1" s="1"/>
  <c r="N199" i="1" l="1"/>
  <c r="O198" i="1" s="1"/>
  <c r="A199" i="1" s="1"/>
  <c r="D200" i="1"/>
  <c r="E200" i="1" s="1"/>
  <c r="F200" i="1" s="1"/>
  <c r="N200" i="1" l="1"/>
  <c r="O199" i="1" s="1"/>
  <c r="A200" i="1" s="1"/>
  <c r="D201" i="1"/>
  <c r="E201" i="1" s="1"/>
  <c r="F201" i="1" s="1"/>
  <c r="N201" i="1" l="1"/>
  <c r="O200" i="1" s="1"/>
  <c r="A201" i="1" s="1"/>
  <c r="D202" i="1"/>
  <c r="E202" i="1" s="1"/>
  <c r="F202" i="1" s="1"/>
  <c r="N202" i="1" l="1"/>
  <c r="O201" i="1" s="1"/>
  <c r="A202" i="1" s="1"/>
  <c r="D203" i="1"/>
  <c r="E203" i="1" s="1"/>
  <c r="F203" i="1" s="1"/>
  <c r="N203" i="1" l="1"/>
  <c r="O202" i="1" s="1"/>
  <c r="A203" i="1" s="1"/>
  <c r="D204" i="1"/>
  <c r="E204" i="1" s="1"/>
  <c r="F204" i="1" s="1"/>
  <c r="D205" i="1" l="1"/>
  <c r="E205" i="1" s="1"/>
  <c r="F205" i="1" s="1"/>
  <c r="N204" i="1"/>
  <c r="O203" i="1" s="1"/>
  <c r="A204" i="1" s="1"/>
  <c r="N205" i="1" l="1"/>
  <c r="O204" i="1" s="1"/>
  <c r="A205" i="1" s="1"/>
  <c r="D206" i="1"/>
  <c r="E206" i="1" s="1"/>
  <c r="F206" i="1" s="1"/>
  <c r="D207" i="1" l="1"/>
  <c r="E207" i="1" s="1"/>
  <c r="F207" i="1" s="1"/>
  <c r="N206" i="1"/>
  <c r="O205" i="1" s="1"/>
  <c r="A206" i="1" s="1"/>
  <c r="N207" i="1" l="1"/>
  <c r="O206" i="1" s="1"/>
  <c r="A207" i="1" s="1"/>
  <c r="D208" i="1"/>
  <c r="E208" i="1" s="1"/>
  <c r="F208" i="1" s="1"/>
  <c r="D209" i="1" l="1"/>
  <c r="E209" i="1" s="1"/>
  <c r="F209" i="1" s="1"/>
  <c r="N208" i="1"/>
  <c r="O207" i="1" s="1"/>
  <c r="A208" i="1" s="1"/>
  <c r="D210" i="1" l="1"/>
  <c r="E210" i="1" s="1"/>
  <c r="F210" i="1" s="1"/>
  <c r="N209" i="1"/>
  <c r="O208" i="1" s="1"/>
  <c r="A209" i="1" s="1"/>
  <c r="N210" i="1" l="1"/>
  <c r="O209" i="1" s="1"/>
  <c r="A210" i="1" s="1"/>
  <c r="D211" i="1"/>
  <c r="E211" i="1" s="1"/>
  <c r="F211" i="1" s="1"/>
  <c r="D212" i="1" l="1"/>
  <c r="E212" i="1" s="1"/>
  <c r="F212" i="1" s="1"/>
  <c r="N211" i="1"/>
  <c r="O210" i="1" s="1"/>
  <c r="A211" i="1" s="1"/>
  <c r="N212" i="1" l="1"/>
  <c r="O211" i="1" s="1"/>
  <c r="A212" i="1" s="1"/>
  <c r="D213" i="1"/>
  <c r="E213" i="1" s="1"/>
  <c r="F213" i="1" s="1"/>
  <c r="D214" i="1" l="1"/>
  <c r="E214" i="1" s="1"/>
  <c r="F214" i="1" s="1"/>
  <c r="N213" i="1"/>
  <c r="O212" i="1" s="1"/>
  <c r="A213" i="1" s="1"/>
  <c r="D215" i="1" l="1"/>
  <c r="E215" i="1" s="1"/>
  <c r="F215" i="1" s="1"/>
  <c r="N214" i="1"/>
  <c r="O213" i="1" s="1"/>
  <c r="A214" i="1" s="1"/>
  <c r="N215" i="1" l="1"/>
  <c r="O214" i="1" s="1"/>
  <c r="A215" i="1" s="1"/>
  <c r="D216" i="1"/>
  <c r="E216" i="1" s="1"/>
  <c r="F216" i="1" s="1"/>
  <c r="D217" i="1" l="1"/>
  <c r="E217" i="1" s="1"/>
  <c r="F217" i="1" s="1"/>
  <c r="N216" i="1"/>
  <c r="O215" i="1" s="1"/>
  <c r="A216" i="1" s="1"/>
  <c r="D218" i="1" l="1"/>
  <c r="E218" i="1" s="1"/>
  <c r="F218" i="1" s="1"/>
  <c r="N217" i="1"/>
  <c r="O216" i="1" s="1"/>
  <c r="A217" i="1" s="1"/>
  <c r="N218" i="1" l="1"/>
  <c r="O217" i="1" s="1"/>
  <c r="A218" i="1" s="1"/>
  <c r="D219" i="1"/>
  <c r="E219" i="1" s="1"/>
  <c r="F219" i="1" s="1"/>
  <c r="N219" i="1" l="1"/>
  <c r="O218" i="1" s="1"/>
  <c r="A219" i="1" s="1"/>
  <c r="D220" i="1"/>
  <c r="E220" i="1" s="1"/>
  <c r="F220" i="1" s="1"/>
  <c r="N220" i="1" l="1"/>
  <c r="O219" i="1" s="1"/>
  <c r="A220" i="1" s="1"/>
  <c r="D221" i="1"/>
  <c r="E221" i="1" s="1"/>
  <c r="F221" i="1" s="1"/>
  <c r="N221" i="1" l="1"/>
  <c r="O220" i="1" s="1"/>
  <c r="A221" i="1" s="1"/>
  <c r="D222" i="1"/>
  <c r="E222" i="1" s="1"/>
  <c r="F222" i="1" s="1"/>
  <c r="D223" i="1" l="1"/>
  <c r="E223" i="1" s="1"/>
  <c r="F223" i="1" s="1"/>
  <c r="N222" i="1"/>
  <c r="O221" i="1" s="1"/>
  <c r="A222" i="1" s="1"/>
  <c r="D224" i="1" l="1"/>
  <c r="E224" i="1" s="1"/>
  <c r="F224" i="1" s="1"/>
  <c r="N223" i="1"/>
  <c r="O222" i="1" s="1"/>
  <c r="A223" i="1" s="1"/>
  <c r="N224" i="1" l="1"/>
  <c r="O223" i="1" s="1"/>
  <c r="A224" i="1" s="1"/>
  <c r="D225" i="1"/>
  <c r="E225" i="1" s="1"/>
  <c r="F225" i="1" s="1"/>
  <c r="N225" i="1" l="1"/>
  <c r="O224" i="1" s="1"/>
  <c r="A225" i="1" s="1"/>
  <c r="D226" i="1"/>
  <c r="E226" i="1" s="1"/>
  <c r="F226" i="1" s="1"/>
  <c r="N226" i="1" l="1"/>
  <c r="O225" i="1" s="1"/>
  <c r="A226" i="1" s="1"/>
  <c r="D227" i="1"/>
  <c r="E227" i="1" s="1"/>
  <c r="F227" i="1" s="1"/>
  <c r="N227" i="1" l="1"/>
  <c r="O226" i="1" s="1"/>
  <c r="A227" i="1" s="1"/>
  <c r="D228" i="1"/>
  <c r="E228" i="1" s="1"/>
  <c r="F228" i="1" s="1"/>
  <c r="D229" i="1" l="1"/>
  <c r="E229" i="1" s="1"/>
  <c r="F229" i="1" s="1"/>
  <c r="N228" i="1"/>
  <c r="O227" i="1" s="1"/>
  <c r="A228" i="1" s="1"/>
  <c r="D230" i="1" l="1"/>
  <c r="E230" i="1" s="1"/>
  <c r="F230" i="1" s="1"/>
  <c r="N229" i="1"/>
  <c r="O228" i="1" s="1"/>
  <c r="A229" i="1" s="1"/>
  <c r="N230" i="1" l="1"/>
  <c r="O229" i="1" s="1"/>
  <c r="A230" i="1" s="1"/>
  <c r="D231" i="1"/>
  <c r="E231" i="1" s="1"/>
  <c r="F231" i="1" s="1"/>
  <c r="D232" i="1" l="1"/>
  <c r="E232" i="1" s="1"/>
  <c r="F232" i="1" s="1"/>
  <c r="N231" i="1"/>
  <c r="O230" i="1" s="1"/>
  <c r="A231" i="1" s="1"/>
  <c r="N232" i="1" l="1"/>
  <c r="O231" i="1" s="1"/>
  <c r="A232" i="1" s="1"/>
  <c r="D233" i="1"/>
  <c r="E233" i="1" s="1"/>
  <c r="F233" i="1" s="1"/>
  <c r="D234" i="1" l="1"/>
  <c r="E234" i="1" s="1"/>
  <c r="F234" i="1" s="1"/>
  <c r="N233" i="1"/>
  <c r="O232" i="1" s="1"/>
  <c r="A233" i="1" s="1"/>
  <c r="D235" i="1" l="1"/>
  <c r="E235" i="1" s="1"/>
  <c r="F235" i="1" s="1"/>
  <c r="N234" i="1"/>
  <c r="O233" i="1" s="1"/>
  <c r="A234" i="1" s="1"/>
  <c r="D236" i="1" l="1"/>
  <c r="E236" i="1" s="1"/>
  <c r="F236" i="1" s="1"/>
  <c r="N235" i="1"/>
  <c r="O234" i="1" s="1"/>
  <c r="A235" i="1" s="1"/>
  <c r="N236" i="1" l="1"/>
  <c r="O235" i="1" s="1"/>
  <c r="A236" i="1" s="1"/>
  <c r="D237" i="1"/>
  <c r="E237" i="1" s="1"/>
  <c r="F237" i="1" s="1"/>
  <c r="N237" i="1" l="1"/>
  <c r="O236" i="1" s="1"/>
  <c r="A237" i="1" s="1"/>
  <c r="D238" i="1"/>
  <c r="E238" i="1" s="1"/>
  <c r="F238" i="1" s="1"/>
  <c r="D239" i="1" l="1"/>
  <c r="E239" i="1" s="1"/>
  <c r="F239" i="1" s="1"/>
  <c r="N238" i="1"/>
  <c r="O237" i="1" s="1"/>
  <c r="A238" i="1" s="1"/>
  <c r="D240" i="1" l="1"/>
  <c r="E240" i="1" s="1"/>
  <c r="F240" i="1" s="1"/>
  <c r="N239" i="1"/>
  <c r="O238" i="1" s="1"/>
  <c r="A239" i="1" s="1"/>
  <c r="N240" i="1" l="1"/>
  <c r="O239" i="1" s="1"/>
  <c r="A240" i="1" s="1"/>
  <c r="D241" i="1"/>
  <c r="E241" i="1" s="1"/>
  <c r="F241" i="1" s="1"/>
  <c r="N241" i="1" l="1"/>
  <c r="O240" i="1" s="1"/>
  <c r="A241" i="1" s="1"/>
  <c r="D242" i="1"/>
  <c r="E242" i="1" s="1"/>
  <c r="F242" i="1" s="1"/>
  <c r="D243" i="1" l="1"/>
  <c r="E243" i="1" s="1"/>
  <c r="F243" i="1" s="1"/>
  <c r="N242" i="1"/>
  <c r="O241" i="1" s="1"/>
  <c r="A242" i="1" s="1"/>
  <c r="D244" i="1" l="1"/>
  <c r="E244" i="1" s="1"/>
  <c r="F244" i="1" s="1"/>
  <c r="N243" i="1"/>
  <c r="O242" i="1" s="1"/>
  <c r="A243" i="1" s="1"/>
  <c r="D245" i="1" l="1"/>
  <c r="E245" i="1" s="1"/>
  <c r="F245" i="1" s="1"/>
  <c r="N244" i="1"/>
  <c r="O243" i="1" s="1"/>
  <c r="A244" i="1" s="1"/>
  <c r="D246" i="1" l="1"/>
  <c r="E246" i="1" s="1"/>
  <c r="F246" i="1" s="1"/>
  <c r="N245" i="1"/>
  <c r="O244" i="1" s="1"/>
  <c r="A245" i="1" s="1"/>
  <c r="D247" i="1" l="1"/>
  <c r="E247" i="1" s="1"/>
  <c r="F247" i="1" s="1"/>
  <c r="N246" i="1"/>
  <c r="O245" i="1" s="1"/>
  <c r="A246" i="1" s="1"/>
  <c r="D248" i="1" l="1"/>
  <c r="E248" i="1" s="1"/>
  <c r="F248" i="1" s="1"/>
  <c r="N247" i="1"/>
  <c r="O246" i="1" s="1"/>
  <c r="A247" i="1" s="1"/>
  <c r="N248" i="1" l="1"/>
  <c r="O247" i="1" s="1"/>
  <c r="A248" i="1" s="1"/>
  <c r="D249" i="1"/>
  <c r="E249" i="1" s="1"/>
  <c r="F249" i="1" s="1"/>
  <c r="N249" i="1" l="1"/>
  <c r="O248" i="1" s="1"/>
  <c r="A249" i="1" s="1"/>
  <c r="D250" i="1"/>
  <c r="E250" i="1" s="1"/>
  <c r="F250" i="1" s="1"/>
  <c r="D251" i="1" l="1"/>
  <c r="E251" i="1" s="1"/>
  <c r="F251" i="1" s="1"/>
  <c r="N250" i="1"/>
  <c r="O249" i="1" s="1"/>
  <c r="A250" i="1" s="1"/>
  <c r="D252" i="1" l="1"/>
  <c r="E252" i="1" s="1"/>
  <c r="F252" i="1" s="1"/>
  <c r="N251" i="1"/>
  <c r="O250" i="1" s="1"/>
  <c r="A251" i="1" s="1"/>
  <c r="N252" i="1" l="1"/>
  <c r="O251" i="1" s="1"/>
  <c r="A252" i="1" s="1"/>
  <c r="D253" i="1"/>
  <c r="E253" i="1" s="1"/>
  <c r="F253" i="1" s="1"/>
  <c r="D254" i="1" l="1"/>
  <c r="E254" i="1" s="1"/>
  <c r="F254" i="1" s="1"/>
  <c r="N253" i="1"/>
  <c r="O252" i="1" s="1"/>
  <c r="A253" i="1" s="1"/>
  <c r="D255" i="1" l="1"/>
  <c r="E255" i="1" s="1"/>
  <c r="F255" i="1" s="1"/>
  <c r="N254" i="1"/>
  <c r="O253" i="1" s="1"/>
  <c r="A254" i="1" s="1"/>
  <c r="D256" i="1" l="1"/>
  <c r="E256" i="1" s="1"/>
  <c r="F256" i="1" s="1"/>
  <c r="N255" i="1"/>
  <c r="O254" i="1" s="1"/>
  <c r="A255" i="1" s="1"/>
  <c r="N256" i="1" l="1"/>
  <c r="O255" i="1" s="1"/>
  <c r="A256" i="1" s="1"/>
  <c r="D257" i="1"/>
  <c r="E257" i="1" s="1"/>
  <c r="F257" i="1" s="1"/>
  <c r="D258" i="1" l="1"/>
  <c r="E258" i="1" s="1"/>
  <c r="F258" i="1" s="1"/>
  <c r="N257" i="1"/>
  <c r="O256" i="1" s="1"/>
  <c r="A257" i="1" s="1"/>
  <c r="D259" i="1" l="1"/>
  <c r="E259" i="1" s="1"/>
  <c r="F259" i="1" s="1"/>
  <c r="N258" i="1"/>
  <c r="O257" i="1" s="1"/>
  <c r="A258" i="1" s="1"/>
  <c r="N259" i="1" l="1"/>
  <c r="O258" i="1" s="1"/>
  <c r="A259" i="1" s="1"/>
  <c r="D260" i="1"/>
  <c r="E260" i="1" s="1"/>
  <c r="F260" i="1" s="1"/>
  <c r="N260" i="1" l="1"/>
  <c r="O259" i="1" s="1"/>
  <c r="A260" i="1" s="1"/>
  <c r="D261" i="1"/>
  <c r="E261" i="1" s="1"/>
  <c r="F261" i="1" s="1"/>
  <c r="D262" i="1" l="1"/>
  <c r="E262" i="1" s="1"/>
  <c r="F262" i="1" s="1"/>
  <c r="N261" i="1"/>
  <c r="O260" i="1" s="1"/>
  <c r="A261" i="1" s="1"/>
  <c r="N262" i="1" l="1"/>
  <c r="O261" i="1" s="1"/>
  <c r="A262" i="1" s="1"/>
  <c r="D263" i="1"/>
  <c r="E263" i="1" s="1"/>
  <c r="F263" i="1" s="1"/>
  <c r="D264" i="1" l="1"/>
  <c r="E264" i="1" s="1"/>
  <c r="F264" i="1" s="1"/>
  <c r="N263" i="1"/>
  <c r="O262" i="1" s="1"/>
  <c r="A263" i="1" s="1"/>
  <c r="N264" i="1" l="1"/>
  <c r="O263" i="1" s="1"/>
  <c r="A264" i="1" s="1"/>
  <c r="D265" i="1"/>
  <c r="E265" i="1" s="1"/>
  <c r="F265" i="1" s="1"/>
  <c r="N265" i="1" l="1"/>
  <c r="O264" i="1" s="1"/>
  <c r="A265" i="1" s="1"/>
  <c r="D266" i="1"/>
  <c r="E266" i="1" s="1"/>
  <c r="F266" i="1" s="1"/>
  <c r="N266" i="1" l="1"/>
  <c r="O265" i="1" s="1"/>
  <c r="A266" i="1" s="1"/>
  <c r="D267" i="1"/>
  <c r="E267" i="1" s="1"/>
  <c r="F267" i="1" s="1"/>
  <c r="D268" i="1" l="1"/>
  <c r="E268" i="1" s="1"/>
  <c r="F268" i="1" s="1"/>
  <c r="N267" i="1"/>
  <c r="O266" i="1" s="1"/>
  <c r="A267" i="1" s="1"/>
  <c r="N268" i="1" l="1"/>
  <c r="O267" i="1" s="1"/>
  <c r="A268" i="1" s="1"/>
  <c r="D269" i="1"/>
  <c r="E269" i="1" s="1"/>
  <c r="F269" i="1" s="1"/>
  <c r="D270" i="1" l="1"/>
  <c r="E270" i="1" s="1"/>
  <c r="F270" i="1" s="1"/>
  <c r="N269" i="1"/>
  <c r="O268" i="1" s="1"/>
  <c r="A269" i="1" s="1"/>
  <c r="D271" i="1" l="1"/>
  <c r="E271" i="1" s="1"/>
  <c r="F271" i="1" s="1"/>
  <c r="N270" i="1"/>
  <c r="O269" i="1" s="1"/>
  <c r="A270" i="1" s="1"/>
  <c r="D272" i="1" l="1"/>
  <c r="E272" i="1" s="1"/>
  <c r="F272" i="1" s="1"/>
  <c r="N271" i="1"/>
  <c r="O270" i="1" s="1"/>
  <c r="A271" i="1" s="1"/>
  <c r="D273" i="1" l="1"/>
  <c r="E273" i="1" s="1"/>
  <c r="F273" i="1" s="1"/>
  <c r="N272" i="1"/>
  <c r="O271" i="1" s="1"/>
  <c r="A272" i="1" s="1"/>
  <c r="D274" i="1" l="1"/>
  <c r="E274" i="1" s="1"/>
  <c r="F274" i="1" s="1"/>
  <c r="N273" i="1"/>
  <c r="O272" i="1" s="1"/>
  <c r="A273" i="1" s="1"/>
  <c r="D275" i="1" l="1"/>
  <c r="E275" i="1" s="1"/>
  <c r="F275" i="1" s="1"/>
  <c r="N274" i="1"/>
  <c r="O273" i="1" s="1"/>
  <c r="A274" i="1" s="1"/>
  <c r="D276" i="1" l="1"/>
  <c r="E276" i="1" s="1"/>
  <c r="F276" i="1" s="1"/>
  <c r="N275" i="1"/>
  <c r="O274" i="1" s="1"/>
  <c r="A275" i="1" s="1"/>
  <c r="N276" i="1" l="1"/>
  <c r="O275" i="1" s="1"/>
  <c r="A276" i="1" s="1"/>
  <c r="D277" i="1"/>
  <c r="E277" i="1" s="1"/>
  <c r="F277" i="1" s="1"/>
  <c r="D278" i="1" l="1"/>
  <c r="E278" i="1" s="1"/>
  <c r="F278" i="1" s="1"/>
  <c r="N277" i="1"/>
  <c r="O276" i="1" s="1"/>
  <c r="A277" i="1" s="1"/>
  <c r="N278" i="1" l="1"/>
  <c r="O277" i="1" s="1"/>
  <c r="A278" i="1" s="1"/>
  <c r="D279" i="1"/>
  <c r="E279" i="1" s="1"/>
  <c r="F279" i="1" s="1"/>
  <c r="D280" i="1" l="1"/>
  <c r="E280" i="1" s="1"/>
  <c r="F280" i="1" s="1"/>
  <c r="N279" i="1"/>
  <c r="O278" i="1" s="1"/>
  <c r="A279" i="1" s="1"/>
  <c r="D281" i="1" l="1"/>
  <c r="E281" i="1" s="1"/>
  <c r="F281" i="1" s="1"/>
  <c r="N280" i="1"/>
  <c r="O279" i="1" s="1"/>
  <c r="A280" i="1" s="1"/>
  <c r="D282" i="1" l="1"/>
  <c r="E282" i="1" s="1"/>
  <c r="F282" i="1" s="1"/>
  <c r="N281" i="1"/>
  <c r="O280" i="1" s="1"/>
  <c r="A281" i="1" s="1"/>
  <c r="D283" i="1" l="1"/>
  <c r="E283" i="1" s="1"/>
  <c r="F283" i="1" s="1"/>
  <c r="N282" i="1"/>
  <c r="O281" i="1" s="1"/>
  <c r="A282" i="1" s="1"/>
  <c r="D284" i="1" l="1"/>
  <c r="E284" i="1" s="1"/>
  <c r="F284" i="1" s="1"/>
  <c r="N283" i="1"/>
  <c r="O282" i="1" s="1"/>
  <c r="A283" i="1" s="1"/>
  <c r="D285" i="1" l="1"/>
  <c r="E285" i="1" s="1"/>
  <c r="F285" i="1" s="1"/>
  <c r="N284" i="1"/>
  <c r="O283" i="1" s="1"/>
  <c r="A284" i="1" s="1"/>
  <c r="N285" i="1" l="1"/>
  <c r="O284" i="1" s="1"/>
  <c r="A285" i="1" s="1"/>
  <c r="D286" i="1"/>
  <c r="E286" i="1" s="1"/>
  <c r="F286" i="1" s="1"/>
  <c r="D287" i="1" l="1"/>
  <c r="E287" i="1" s="1"/>
  <c r="F287" i="1" s="1"/>
  <c r="N286" i="1"/>
  <c r="O285" i="1" s="1"/>
  <c r="A286" i="1" s="1"/>
  <c r="D288" i="1" l="1"/>
  <c r="E288" i="1" s="1"/>
  <c r="F288" i="1" s="1"/>
  <c r="N287" i="1"/>
  <c r="O286" i="1" s="1"/>
  <c r="A287" i="1" s="1"/>
  <c r="D289" i="1" l="1"/>
  <c r="E289" i="1" s="1"/>
  <c r="F289" i="1" s="1"/>
  <c r="N288" i="1"/>
  <c r="O287" i="1" s="1"/>
  <c r="A288" i="1" s="1"/>
  <c r="N289" i="1" l="1"/>
  <c r="O288" i="1" s="1"/>
  <c r="A289" i="1" s="1"/>
  <c r="D290" i="1"/>
  <c r="E290" i="1" s="1"/>
  <c r="F290" i="1" s="1"/>
  <c r="D291" i="1" l="1"/>
  <c r="E291" i="1" s="1"/>
  <c r="F291" i="1" s="1"/>
  <c r="N290" i="1"/>
  <c r="O289" i="1" s="1"/>
  <c r="A290" i="1" s="1"/>
  <c r="D292" i="1" l="1"/>
  <c r="E292" i="1" s="1"/>
  <c r="F292" i="1" s="1"/>
  <c r="N291" i="1"/>
  <c r="O290" i="1" s="1"/>
  <c r="A291" i="1" s="1"/>
  <c r="N292" i="1" l="1"/>
  <c r="O291" i="1" s="1"/>
  <c r="A292" i="1" s="1"/>
  <c r="D293" i="1"/>
  <c r="E293" i="1" s="1"/>
  <c r="F293" i="1" s="1"/>
  <c r="D294" i="1" l="1"/>
  <c r="E294" i="1" s="1"/>
  <c r="F294" i="1" s="1"/>
  <c r="N293" i="1"/>
  <c r="O292" i="1" s="1"/>
  <c r="A293" i="1" s="1"/>
  <c r="D295" i="1" l="1"/>
  <c r="E295" i="1" s="1"/>
  <c r="F295" i="1" s="1"/>
  <c r="N294" i="1"/>
  <c r="O293" i="1" s="1"/>
  <c r="A294" i="1" s="1"/>
  <c r="D296" i="1" l="1"/>
  <c r="E296" i="1" s="1"/>
  <c r="F296" i="1" s="1"/>
  <c r="N295" i="1"/>
  <c r="O294" i="1" s="1"/>
  <c r="A295" i="1" s="1"/>
  <c r="N296" i="1" l="1"/>
  <c r="O295" i="1" s="1"/>
  <c r="A296" i="1" s="1"/>
  <c r="D297" i="1"/>
  <c r="E297" i="1" s="1"/>
  <c r="F297" i="1" s="1"/>
  <c r="D298" i="1" l="1"/>
  <c r="E298" i="1" s="1"/>
  <c r="F298" i="1" s="1"/>
  <c r="N297" i="1"/>
  <c r="O296" i="1" s="1"/>
  <c r="A297" i="1" s="1"/>
  <c r="D299" i="1" l="1"/>
  <c r="E299" i="1" s="1"/>
  <c r="F299" i="1" s="1"/>
  <c r="N298" i="1"/>
  <c r="O297" i="1" s="1"/>
  <c r="A298" i="1" s="1"/>
  <c r="D300" i="1" l="1"/>
  <c r="E300" i="1" s="1"/>
  <c r="F300" i="1" s="1"/>
  <c r="N299" i="1"/>
  <c r="O298" i="1" s="1"/>
  <c r="A299" i="1" s="1"/>
  <c r="N300" i="1" l="1"/>
  <c r="O299" i="1" s="1"/>
  <c r="A300" i="1" s="1"/>
  <c r="D301" i="1"/>
  <c r="E301" i="1" s="1"/>
  <c r="F301" i="1" s="1"/>
  <c r="N301" i="1" l="1"/>
  <c r="O300" i="1" s="1"/>
  <c r="A301" i="1" s="1"/>
  <c r="D302" i="1"/>
  <c r="E302" i="1" s="1"/>
  <c r="F302" i="1" s="1"/>
  <c r="N302" i="1" l="1"/>
  <c r="O301" i="1" s="1"/>
  <c r="A302" i="1" s="1"/>
  <c r="D303" i="1"/>
  <c r="E303" i="1" s="1"/>
  <c r="F303" i="1" s="1"/>
  <c r="N303" i="1" l="1"/>
  <c r="O302" i="1" s="1"/>
  <c r="A303" i="1" s="1"/>
  <c r="D304" i="1"/>
  <c r="E304" i="1" s="1"/>
  <c r="F304" i="1" s="1"/>
  <c r="N304" i="1" l="1"/>
  <c r="O303" i="1" s="1"/>
  <c r="A304" i="1" s="1"/>
  <c r="D305" i="1"/>
  <c r="E305" i="1" s="1"/>
  <c r="F305" i="1" s="1"/>
  <c r="N305" i="1" l="1"/>
  <c r="O304" i="1" s="1"/>
  <c r="A305" i="1" s="1"/>
  <c r="D306" i="1"/>
  <c r="E306" i="1" s="1"/>
  <c r="F306" i="1" s="1"/>
  <c r="N306" i="1" l="1"/>
  <c r="O305" i="1" s="1"/>
  <c r="A306" i="1" s="1"/>
  <c r="D307" i="1"/>
  <c r="E307" i="1" s="1"/>
  <c r="F307" i="1" s="1"/>
  <c r="D308" i="1" l="1"/>
  <c r="E308" i="1" s="1"/>
  <c r="F308" i="1" s="1"/>
  <c r="N307" i="1"/>
  <c r="O306" i="1" s="1"/>
  <c r="A307" i="1" s="1"/>
  <c r="N308" i="1" l="1"/>
  <c r="O307" i="1" s="1"/>
  <c r="A308" i="1" s="1"/>
  <c r="D309" i="1"/>
  <c r="E309" i="1" s="1"/>
  <c r="F309" i="1" s="1"/>
  <c r="N309" i="1" l="1"/>
  <c r="O308" i="1" s="1"/>
  <c r="A309" i="1" s="1"/>
  <c r="D310" i="1"/>
  <c r="E310" i="1" s="1"/>
  <c r="F310" i="1" s="1"/>
  <c r="N310" i="1" s="1"/>
  <c r="O310" i="1" l="1"/>
  <c r="F7" i="1" s="1"/>
  <c r="O309" i="1"/>
  <c r="A310" i="1" s="1"/>
  <c r="A6" i="1" s="1"/>
  <c r="K7" i="1" s="1"/>
  <c r="K8" i="1" s="1"/>
  <c r="I8" i="1" l="1"/>
  <c r="I6" i="1"/>
</calcChain>
</file>

<file path=xl/sharedStrings.xml><?xml version="1.0" encoding="utf-8"?>
<sst xmlns="http://schemas.openxmlformats.org/spreadsheetml/2006/main" count="21" uniqueCount="21">
  <si>
    <t>Mortgage Payment Calculator (25yr)</t>
  </si>
  <si>
    <t>yrs</t>
  </si>
  <si>
    <t>L = Loan Amount =</t>
  </si>
  <si>
    <t>r = interst rate =</t>
  </si>
  <si>
    <t>n = number of payments =</t>
  </si>
  <si>
    <t>Total Paid =</t>
  </si>
  <si>
    <t>Mnth</t>
  </si>
  <si>
    <t>Interest</t>
  </si>
  <si>
    <t>Loan</t>
  </si>
  <si>
    <t>Value</t>
  </si>
  <si>
    <r>
      <t>N</t>
    </r>
    <r>
      <rPr>
        <vertAlign val="superscript"/>
        <sz val="10"/>
        <rFont val="Arial"/>
        <family val="2"/>
      </rPr>
      <t>o</t>
    </r>
  </si>
  <si>
    <t>on Loan</t>
  </si>
  <si>
    <t xml:space="preserve">Payment </t>
  </si>
  <si>
    <t>overpay</t>
  </si>
  <si>
    <t>cost</t>
  </si>
  <si>
    <t>saving</t>
  </si>
  <si>
    <t>total repayment amount =</t>
  </si>
  <si>
    <t>reduced term of loan =</t>
  </si>
  <si>
    <t>months</t>
  </si>
  <si>
    <t>years</t>
  </si>
  <si>
    <t>R = Min Repayment amount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</si>
</sst>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#,##0.00_ ;\-#,##0.00\ "/>
    <numFmt numFmtId="165" formatCode="_-&quot;£&quot;* #,##0.000_-;\-&quot;£&quot;* #,##0.000_-;_-&quot;£&quot;* &quot;-&quot;???_-;_-@_-"/>
  </numFmts>
  <fonts count="9" x14ac:knownFonts="1">
    <font>
      <sz val="10"/>
      <name val="Arial"/>
    </font>
    <font>
      <sz val="10"/>
      <name val="Arial"/>
    </font>
    <font>
      <b/>
      <u/>
      <sz val="10"/>
      <name val="Arial"/>
      <family val="2"/>
    </font>
    <font>
      <sz val="10"/>
      <color indexed="22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right"/>
    </xf>
    <xf numFmtId="44" fontId="5" fillId="2" borderId="0" xfId="1" applyFont="1" applyFill="1"/>
    <xf numFmtId="44" fontId="0" fillId="2" borderId="0" xfId="0" applyNumberFormat="1" applyFill="1"/>
    <xf numFmtId="44" fontId="0" fillId="3" borderId="1" xfId="1" applyFont="1" applyFill="1" applyBorder="1"/>
    <xf numFmtId="44" fontId="0" fillId="0" borderId="0" xfId="0" applyNumberFormat="1"/>
    <xf numFmtId="0" fontId="0" fillId="0" borderId="0" xfId="0" applyAlignment="1">
      <alignment horizontal="center"/>
    </xf>
    <xf numFmtId="0" fontId="0" fillId="2" borderId="2" xfId="0" applyFill="1" applyBorder="1"/>
    <xf numFmtId="44" fontId="0" fillId="0" borderId="2" xfId="0" applyNumberFormat="1" applyBorder="1"/>
    <xf numFmtId="10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/>
    <xf numFmtId="6" fontId="8" fillId="0" borderId="0" xfId="0" applyNumberFormat="1" applyFont="1" applyFill="1" applyBorder="1" applyAlignment="1"/>
    <xf numFmtId="44" fontId="8" fillId="0" borderId="0" xfId="1" applyFont="1" applyFill="1" applyBorder="1" applyAlignment="1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/>
    <xf numFmtId="44" fontId="0" fillId="0" borderId="0" xfId="0" applyNumberFormat="1" applyFill="1" applyBorder="1"/>
    <xf numFmtId="10" fontId="0" fillId="0" borderId="0" xfId="2" applyNumberFormat="1" applyFont="1" applyFill="1" applyBorder="1"/>
    <xf numFmtId="164" fontId="0" fillId="0" borderId="0" xfId="0" applyNumberFormat="1" applyFill="1" applyBorder="1"/>
    <xf numFmtId="1" fontId="0" fillId="0" borderId="0" xfId="0" applyNumberFormat="1" applyFill="1" applyBorder="1"/>
    <xf numFmtId="0" fontId="0" fillId="0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44" fontId="6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7" xfId="0" applyBorder="1"/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4" fontId="5" fillId="0" borderId="9" xfId="0" applyNumberFormat="1" applyFont="1" applyFill="1" applyBorder="1" applyAlignment="1">
      <alignment horizontal="center"/>
    </xf>
    <xf numFmtId="44" fontId="5" fillId="0" borderId="10" xfId="1" applyFont="1" applyFill="1" applyBorder="1" applyAlignment="1">
      <alignment horizontal="center"/>
    </xf>
    <xf numFmtId="44" fontId="5" fillId="0" borderId="10" xfId="0" applyNumberFormat="1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Fill="1" applyBorder="1" applyAlignment="1">
      <alignment horizontal="right"/>
    </xf>
    <xf numFmtId="0" fontId="5" fillId="0" borderId="11" xfId="0" applyFont="1" applyBorder="1" applyAlignment="1">
      <alignment horizontal="right"/>
    </xf>
    <xf numFmtId="44" fontId="5" fillId="3" borderId="12" xfId="1" applyFont="1" applyFill="1" applyBorder="1"/>
    <xf numFmtId="44" fontId="5" fillId="0" borderId="12" xfId="0" applyNumberFormat="1" applyFont="1" applyFill="1" applyBorder="1"/>
    <xf numFmtId="44" fontId="5" fillId="0" borderId="12" xfId="0" applyNumberFormat="1" applyFont="1" applyBorder="1"/>
    <xf numFmtId="165" fontId="0" fillId="0" borderId="0" xfId="0" applyNumberFormat="1" applyFill="1" applyBorder="1"/>
    <xf numFmtId="10" fontId="0" fillId="3" borderId="1" xfId="0" applyNumberFormat="1" applyFill="1" applyBorder="1"/>
    <xf numFmtId="44" fontId="5" fillId="0" borderId="1" xfId="0" applyNumberFormat="1" applyFont="1" applyBorder="1"/>
    <xf numFmtId="0" fontId="7" fillId="0" borderId="0" xfId="0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8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0994-9102-4B58-A511-801B5F04035E}">
  <sheetPr>
    <pageSetUpPr fitToPage="1"/>
  </sheetPr>
  <dimension ref="A1:S310"/>
  <sheetViews>
    <sheetView tabSelected="1" topLeftCell="B1" workbookViewId="0">
      <selection activeCell="Q26" sqref="Q26"/>
    </sheetView>
  </sheetViews>
  <sheetFormatPr defaultRowHeight="12.75" x14ac:dyDescent="0.2"/>
  <cols>
    <col min="1" max="1" width="9.140625" hidden="1" customWidth="1"/>
    <col min="2" max="2" width="10.85546875" customWidth="1"/>
    <col min="3" max="3" width="5.28515625" customWidth="1"/>
    <col min="4" max="4" width="10.28515625" customWidth="1"/>
    <col min="5" max="5" width="14.140625" customWidth="1"/>
    <col min="6" max="6" width="14.85546875" customWidth="1"/>
    <col min="7" max="7" width="4.140625" customWidth="1"/>
    <col min="8" max="8" width="12.42578125" customWidth="1"/>
    <col min="9" max="9" width="15.140625" customWidth="1"/>
    <col min="10" max="10" width="24.7109375" customWidth="1"/>
    <col min="11" max="11" width="18.7109375" customWidth="1"/>
    <col min="12" max="12" width="11.28515625" customWidth="1"/>
    <col min="13" max="13" width="4.28515625" customWidth="1"/>
    <col min="14" max="14" width="15.42578125" hidden="1" customWidth="1"/>
    <col min="15" max="15" width="18.7109375" hidden="1" customWidth="1"/>
    <col min="18" max="18" width="9.7109375" bestFit="1" customWidth="1"/>
  </cols>
  <sheetData>
    <row r="1" spans="1:19" x14ac:dyDescent="0.2">
      <c r="L1" s="19"/>
      <c r="M1" s="19"/>
    </row>
    <row r="2" spans="1:19" x14ac:dyDescent="0.2">
      <c r="C2" s="1" t="s">
        <v>0</v>
      </c>
      <c r="D2" s="2"/>
      <c r="E2" s="2"/>
      <c r="F2" s="2"/>
      <c r="H2" s="21"/>
      <c r="I2" s="20"/>
      <c r="J2" s="20"/>
      <c r="L2" s="19"/>
      <c r="M2" s="19"/>
    </row>
    <row r="3" spans="1:19" x14ac:dyDescent="0.2">
      <c r="C3" s="27" t="s">
        <v>1</v>
      </c>
      <c r="D3" s="2"/>
      <c r="E3" s="4" t="s">
        <v>2</v>
      </c>
      <c r="F3" s="48">
        <v>163107</v>
      </c>
      <c r="G3" s="26"/>
      <c r="H3" s="22"/>
      <c r="I3" s="20"/>
      <c r="J3" s="20"/>
      <c r="L3" s="19"/>
      <c r="M3" s="20"/>
      <c r="N3" s="18"/>
    </row>
    <row r="4" spans="1:19" x14ac:dyDescent="0.2">
      <c r="C4" s="28">
        <v>25</v>
      </c>
      <c r="D4" s="2"/>
      <c r="E4" s="4" t="s">
        <v>3</v>
      </c>
      <c r="F4" s="47">
        <v>5.5E-2</v>
      </c>
      <c r="G4" s="26"/>
      <c r="H4" s="23"/>
      <c r="I4" s="24"/>
      <c r="J4" s="20"/>
      <c r="L4" s="19"/>
      <c r="M4" s="20"/>
      <c r="N4" s="18"/>
    </row>
    <row r="5" spans="1:19" ht="13.5" thickBot="1" x14ac:dyDescent="0.25">
      <c r="C5" s="2"/>
      <c r="D5" s="2"/>
      <c r="E5" s="4" t="s">
        <v>4</v>
      </c>
      <c r="F5" s="2">
        <f>C4*12</f>
        <v>300</v>
      </c>
      <c r="G5" s="26"/>
      <c r="H5" s="24"/>
      <c r="I5" s="25"/>
      <c r="J5" s="20"/>
      <c r="L5" s="19"/>
      <c r="M5" s="20"/>
      <c r="N5" s="18"/>
    </row>
    <row r="6" spans="1:19" ht="13.5" thickBot="1" x14ac:dyDescent="0.25">
      <c r="A6">
        <f>ROUND(VLOOKUP(1,A11:C310,3)/12,0)</f>
        <v>25</v>
      </c>
      <c r="C6" s="2"/>
      <c r="D6" s="2"/>
      <c r="E6" s="6" t="s">
        <v>20</v>
      </c>
      <c r="F6" s="7">
        <f>(F3*F4/12*C7)/(C7-1)</f>
        <v>1001.6196860355366</v>
      </c>
      <c r="G6" s="26"/>
      <c r="H6" s="38" t="s">
        <v>14</v>
      </c>
      <c r="I6" s="44">
        <f>F7-F3</f>
        <v>137378.90581066097</v>
      </c>
      <c r="J6" s="41" t="s">
        <v>16</v>
      </c>
      <c r="K6" s="37">
        <f>F6+I7</f>
        <v>1001.6196860355366</v>
      </c>
      <c r="L6" s="11"/>
      <c r="M6" s="30"/>
      <c r="N6" s="31"/>
      <c r="O6" s="26"/>
    </row>
    <row r="7" spans="1:19" ht="13.5" thickBot="1" x14ac:dyDescent="0.25">
      <c r="C7" s="3">
        <f>(1+F4/12)^F5</f>
        <v>3.9426715564362631</v>
      </c>
      <c r="D7" s="2"/>
      <c r="E7" s="4" t="s">
        <v>5</v>
      </c>
      <c r="F7" s="8">
        <f>IF(I7=0,F5*F6,MAX(O11:O310))</f>
        <v>300485.90581066097</v>
      </c>
      <c r="G7" s="18"/>
      <c r="H7" s="39" t="s">
        <v>13</v>
      </c>
      <c r="I7" s="43"/>
      <c r="J7" s="42" t="s">
        <v>17</v>
      </c>
      <c r="K7" s="32">
        <f>ROUNDDOWN(A6,0)</f>
        <v>25</v>
      </c>
      <c r="L7" s="33" t="s">
        <v>19</v>
      </c>
      <c r="M7" s="11"/>
      <c r="N7" s="11"/>
      <c r="O7" s="11"/>
    </row>
    <row r="8" spans="1:19" ht="13.5" thickBot="1" x14ac:dyDescent="0.25">
      <c r="H8" s="40" t="s">
        <v>15</v>
      </c>
      <c r="I8" s="45">
        <f>F5*F6-F7</f>
        <v>0</v>
      </c>
      <c r="J8" s="34"/>
      <c r="K8" s="35">
        <f>(A6-K7)*12</f>
        <v>0</v>
      </c>
      <c r="L8" s="36" t="s">
        <v>18</v>
      </c>
      <c r="M8" s="11"/>
      <c r="N8" s="11"/>
      <c r="O8" s="11"/>
    </row>
    <row r="9" spans="1:19" x14ac:dyDescent="0.2">
      <c r="C9" s="2" t="s">
        <v>6</v>
      </c>
      <c r="D9" s="2" t="s">
        <v>7</v>
      </c>
      <c r="E9" s="2" t="s">
        <v>8</v>
      </c>
      <c r="F9" s="2" t="s">
        <v>9</v>
      </c>
      <c r="I9" s="19"/>
      <c r="J9" s="19"/>
      <c r="L9" s="30"/>
      <c r="M9" s="30"/>
      <c r="N9" s="30"/>
      <c r="O9" s="11"/>
    </row>
    <row r="10" spans="1:19" ht="14.25" x14ac:dyDescent="0.2">
      <c r="C10" s="5" t="s">
        <v>10</v>
      </c>
      <c r="D10" s="2" t="s">
        <v>11</v>
      </c>
      <c r="E10" s="2" t="s">
        <v>12</v>
      </c>
      <c r="F10" s="9">
        <f>F3</f>
        <v>163107</v>
      </c>
      <c r="I10" s="19"/>
      <c r="J10" s="19"/>
      <c r="K10" s="10"/>
      <c r="L10" s="31"/>
      <c r="M10" s="31"/>
      <c r="N10" s="30"/>
      <c r="O10" s="11"/>
    </row>
    <row r="11" spans="1:19" ht="15" x14ac:dyDescent="0.25">
      <c r="A11">
        <f>IF(A10&gt;0,A10+1,IF(O10&gt;0,1,0))</f>
        <v>0</v>
      </c>
      <c r="C11" s="2">
        <v>1</v>
      </c>
      <c r="D11" s="10">
        <f>(F10*(1+($F$4/12)))-F10</f>
        <v>747.57375000001048</v>
      </c>
      <c r="E11" s="10">
        <f>$F$6+$I$7-D11</f>
        <v>254.0459360355261</v>
      </c>
      <c r="F11" s="10">
        <f>F10-E11</f>
        <v>162852.95406396448</v>
      </c>
      <c r="K11" s="49"/>
      <c r="L11" s="14"/>
      <c r="M11" s="14"/>
      <c r="N11">
        <f t="shared" ref="N11:N74" si="0">IF(F11&lt;0,C11*($F$6+$I$7),0)</f>
        <v>0</v>
      </c>
      <c r="O11" s="29">
        <f t="shared" ref="O11:O74" si="1">IF(AND(N12&gt;N11,N11=0),N12+F12,0)</f>
        <v>0</v>
      </c>
    </row>
    <row r="12" spans="1:19" ht="15" x14ac:dyDescent="0.25">
      <c r="A12">
        <f t="shared" ref="A12:A75" si="2">IF(A11&gt;0,A11+1,IF(O11&gt;0,1,0))</f>
        <v>0</v>
      </c>
      <c r="C12" s="2">
        <v>2</v>
      </c>
      <c r="D12" s="10">
        <f t="shared" ref="D12:D75" si="3">(F11*(1+($F$4/12)))-F11</f>
        <v>746.40937279319041</v>
      </c>
      <c r="E12" s="10">
        <f t="shared" ref="E12:E75" si="4">$F$6+$I$7-D12</f>
        <v>255.21031324234616</v>
      </c>
      <c r="F12" s="10">
        <f>F11-E12</f>
        <v>162597.74375072215</v>
      </c>
      <c r="K12" s="15"/>
      <c r="L12" s="16"/>
      <c r="M12" s="15"/>
      <c r="N12">
        <f t="shared" si="0"/>
        <v>0</v>
      </c>
      <c r="O12" s="29">
        <f t="shared" si="1"/>
        <v>0</v>
      </c>
    </row>
    <row r="13" spans="1:19" ht="15" x14ac:dyDescent="0.25">
      <c r="A13">
        <f t="shared" si="2"/>
        <v>0</v>
      </c>
      <c r="C13" s="2">
        <v>3</v>
      </c>
      <c r="D13" s="10">
        <f t="shared" si="3"/>
        <v>745.23965885749203</v>
      </c>
      <c r="E13" s="10">
        <f t="shared" si="4"/>
        <v>256.38002717804454</v>
      </c>
      <c r="F13" s="10">
        <f>F12-E13</f>
        <v>162341.36372354411</v>
      </c>
      <c r="K13" s="17"/>
      <c r="L13" s="17"/>
      <c r="M13" s="17"/>
      <c r="N13">
        <f t="shared" si="0"/>
        <v>0</v>
      </c>
      <c r="O13" s="29">
        <f t="shared" si="1"/>
        <v>0</v>
      </c>
      <c r="R13" s="51"/>
      <c r="S13" s="51"/>
    </row>
    <row r="14" spans="1:19" ht="15" x14ac:dyDescent="0.25">
      <c r="A14">
        <f t="shared" si="2"/>
        <v>0</v>
      </c>
      <c r="C14" s="2">
        <v>4</v>
      </c>
      <c r="D14" s="10">
        <f t="shared" si="3"/>
        <v>744.06458373292116</v>
      </c>
      <c r="E14" s="10">
        <f t="shared" si="4"/>
        <v>257.55510230261541</v>
      </c>
      <c r="F14" s="10">
        <f t="shared" ref="F14:F77" si="5">F13-E14</f>
        <v>162083.80862124151</v>
      </c>
      <c r="K14" s="17"/>
      <c r="L14" s="17"/>
      <c r="M14" s="17"/>
      <c r="N14">
        <f t="shared" si="0"/>
        <v>0</v>
      </c>
      <c r="O14" s="29">
        <f t="shared" si="1"/>
        <v>0</v>
      </c>
    </row>
    <row r="15" spans="1:19" ht="15" x14ac:dyDescent="0.25">
      <c r="A15">
        <f t="shared" si="2"/>
        <v>0</v>
      </c>
      <c r="C15" s="2">
        <v>5</v>
      </c>
      <c r="D15" s="10">
        <f t="shared" si="3"/>
        <v>742.88412284737569</v>
      </c>
      <c r="E15" s="10">
        <f t="shared" si="4"/>
        <v>258.73556318816088</v>
      </c>
      <c r="F15" s="10">
        <f t="shared" si="5"/>
        <v>161825.07305805336</v>
      </c>
      <c r="K15" s="17"/>
      <c r="L15" s="17"/>
      <c r="M15" s="17"/>
      <c r="N15">
        <f t="shared" si="0"/>
        <v>0</v>
      </c>
      <c r="O15" s="29">
        <f t="shared" si="1"/>
        <v>0</v>
      </c>
    </row>
    <row r="16" spans="1:19" ht="15" x14ac:dyDescent="0.25">
      <c r="A16">
        <f t="shared" si="2"/>
        <v>0</v>
      </c>
      <c r="C16" s="2">
        <v>6</v>
      </c>
      <c r="D16" s="10">
        <f t="shared" si="3"/>
        <v>741.69825151609257</v>
      </c>
      <c r="E16" s="10">
        <f t="shared" si="4"/>
        <v>259.92143451944401</v>
      </c>
      <c r="F16" s="10">
        <f t="shared" si="5"/>
        <v>161565.15162353392</v>
      </c>
      <c r="G16" s="11"/>
      <c r="L16" s="17"/>
      <c r="M16" s="17"/>
      <c r="N16">
        <f t="shared" si="0"/>
        <v>0</v>
      </c>
      <c r="O16" s="29">
        <f t="shared" si="1"/>
        <v>0</v>
      </c>
      <c r="R16" s="51"/>
    </row>
    <row r="17" spans="1:15" ht="15" x14ac:dyDescent="0.25">
      <c r="A17">
        <f t="shared" si="2"/>
        <v>0</v>
      </c>
      <c r="C17" s="2">
        <v>7</v>
      </c>
      <c r="D17" s="10">
        <f t="shared" si="3"/>
        <v>740.50694494121126</v>
      </c>
      <c r="E17" s="10">
        <f t="shared" si="4"/>
        <v>261.11274109432532</v>
      </c>
      <c r="F17" s="10">
        <f t="shared" si="5"/>
        <v>161304.03888243961</v>
      </c>
      <c r="L17" s="17"/>
      <c r="M17" s="17"/>
      <c r="N17">
        <f t="shared" si="0"/>
        <v>0</v>
      </c>
      <c r="O17" s="29">
        <f t="shared" si="1"/>
        <v>0</v>
      </c>
    </row>
    <row r="18" spans="1:15" ht="15" x14ac:dyDescent="0.25">
      <c r="A18">
        <f t="shared" si="2"/>
        <v>0</v>
      </c>
      <c r="C18" s="2">
        <v>8</v>
      </c>
      <c r="D18" s="10">
        <f t="shared" si="3"/>
        <v>739.31017821119167</v>
      </c>
      <c r="E18" s="10">
        <f t="shared" si="4"/>
        <v>262.30950782434491</v>
      </c>
      <c r="F18" s="10">
        <f t="shared" si="5"/>
        <v>161041.72937461527</v>
      </c>
      <c r="G18" s="11"/>
      <c r="L18" s="17"/>
      <c r="M18" s="17"/>
      <c r="N18">
        <f t="shared" si="0"/>
        <v>0</v>
      </c>
      <c r="O18" s="29">
        <f t="shared" si="1"/>
        <v>0</v>
      </c>
    </row>
    <row r="19" spans="1:15" ht="15" x14ac:dyDescent="0.25">
      <c r="A19">
        <f t="shared" si="2"/>
        <v>0</v>
      </c>
      <c r="C19" s="2">
        <v>9</v>
      </c>
      <c r="D19" s="10">
        <f t="shared" si="3"/>
        <v>738.10792630031938</v>
      </c>
      <c r="E19" s="10">
        <f t="shared" si="4"/>
        <v>263.5117597352172</v>
      </c>
      <c r="F19" s="10">
        <f t="shared" si="5"/>
        <v>160778.21761488006</v>
      </c>
      <c r="L19" s="17"/>
      <c r="M19" s="17"/>
      <c r="N19">
        <f t="shared" si="0"/>
        <v>0</v>
      </c>
      <c r="O19" s="29">
        <f t="shared" si="1"/>
        <v>0</v>
      </c>
    </row>
    <row r="20" spans="1:15" ht="15" x14ac:dyDescent="0.25">
      <c r="A20">
        <f t="shared" si="2"/>
        <v>0</v>
      </c>
      <c r="C20" s="2">
        <v>10</v>
      </c>
      <c r="D20" s="10">
        <f t="shared" si="3"/>
        <v>736.90016406821087</v>
      </c>
      <c r="E20" s="10">
        <f t="shared" si="4"/>
        <v>264.7195219673257</v>
      </c>
      <c r="F20" s="10">
        <f t="shared" si="5"/>
        <v>160513.49809291275</v>
      </c>
      <c r="L20" s="17"/>
      <c r="M20" s="17"/>
      <c r="N20">
        <f t="shared" si="0"/>
        <v>0</v>
      </c>
      <c r="O20" s="29">
        <f t="shared" si="1"/>
        <v>0</v>
      </c>
    </row>
    <row r="21" spans="1:15" ht="15" x14ac:dyDescent="0.25">
      <c r="A21">
        <f t="shared" si="2"/>
        <v>0</v>
      </c>
      <c r="C21" s="2">
        <v>11</v>
      </c>
      <c r="D21" s="10">
        <f t="shared" si="3"/>
        <v>735.68686625920236</v>
      </c>
      <c r="E21" s="10">
        <f t="shared" si="4"/>
        <v>265.93281977633421</v>
      </c>
      <c r="F21" s="10">
        <f t="shared" si="5"/>
        <v>160247.56527313642</v>
      </c>
      <c r="L21" s="20"/>
      <c r="M21" s="20"/>
      <c r="N21">
        <f t="shared" si="0"/>
        <v>0</v>
      </c>
      <c r="O21" s="29">
        <f t="shared" si="1"/>
        <v>0</v>
      </c>
    </row>
    <row r="22" spans="1:15" ht="15.75" thickBot="1" x14ac:dyDescent="0.3">
      <c r="A22">
        <f t="shared" si="2"/>
        <v>0</v>
      </c>
      <c r="B22">
        <v>1</v>
      </c>
      <c r="C22" s="12">
        <v>12</v>
      </c>
      <c r="D22" s="13">
        <f t="shared" si="3"/>
        <v>734.46800750188413</v>
      </c>
      <c r="E22" s="13">
        <f t="shared" si="4"/>
        <v>267.15167853365244</v>
      </c>
      <c r="F22" s="13">
        <f t="shared" si="5"/>
        <v>159980.41359460278</v>
      </c>
      <c r="N22">
        <f t="shared" si="0"/>
        <v>0</v>
      </c>
      <c r="O22" s="29">
        <f t="shared" si="1"/>
        <v>0</v>
      </c>
    </row>
    <row r="23" spans="1:15" ht="15" x14ac:dyDescent="0.25">
      <c r="A23">
        <f t="shared" si="2"/>
        <v>0</v>
      </c>
      <c r="C23" s="2">
        <v>13</v>
      </c>
      <c r="D23" s="10">
        <f t="shared" si="3"/>
        <v>733.24356230860576</v>
      </c>
      <c r="E23" s="10">
        <f t="shared" si="4"/>
        <v>268.37612372693081</v>
      </c>
      <c r="F23" s="10">
        <f t="shared" si="5"/>
        <v>159712.03747087586</v>
      </c>
      <c r="N23">
        <f t="shared" si="0"/>
        <v>0</v>
      </c>
      <c r="O23" s="29">
        <f t="shared" si="1"/>
        <v>0</v>
      </c>
    </row>
    <row r="24" spans="1:15" ht="15" x14ac:dyDescent="0.25">
      <c r="A24">
        <f t="shared" si="2"/>
        <v>0</v>
      </c>
      <c r="C24" s="2">
        <v>14</v>
      </c>
      <c r="D24" s="10">
        <f t="shared" si="3"/>
        <v>732.01350507486495</v>
      </c>
      <c r="E24" s="10">
        <f t="shared" si="4"/>
        <v>269.60618096067162</v>
      </c>
      <c r="F24" s="10">
        <f t="shared" si="5"/>
        <v>159442.4312899152</v>
      </c>
      <c r="N24">
        <f t="shared" si="0"/>
        <v>0</v>
      </c>
      <c r="O24" s="29">
        <f t="shared" si="1"/>
        <v>0</v>
      </c>
    </row>
    <row r="25" spans="1:15" ht="15" x14ac:dyDescent="0.25">
      <c r="A25">
        <f t="shared" si="2"/>
        <v>0</v>
      </c>
      <c r="C25" s="2">
        <v>15</v>
      </c>
      <c r="D25" s="10">
        <f t="shared" si="3"/>
        <v>730.77781007878366</v>
      </c>
      <c r="E25" s="10">
        <f t="shared" si="4"/>
        <v>270.84187595675292</v>
      </c>
      <c r="F25" s="10">
        <f t="shared" si="5"/>
        <v>159171.58941395846</v>
      </c>
      <c r="N25">
        <f t="shared" si="0"/>
        <v>0</v>
      </c>
      <c r="O25" s="29">
        <f t="shared" si="1"/>
        <v>0</v>
      </c>
    </row>
    <row r="26" spans="1:15" ht="15" x14ac:dyDescent="0.25">
      <c r="A26">
        <f t="shared" si="2"/>
        <v>0</v>
      </c>
      <c r="C26" s="2">
        <v>16</v>
      </c>
      <c r="D26" s="10">
        <f t="shared" si="3"/>
        <v>729.53645148064243</v>
      </c>
      <c r="E26" s="10">
        <f t="shared" si="4"/>
        <v>272.08323455489415</v>
      </c>
      <c r="F26" s="10">
        <f t="shared" si="5"/>
        <v>158899.50617940357</v>
      </c>
      <c r="N26">
        <f t="shared" si="0"/>
        <v>0</v>
      </c>
      <c r="O26" s="29">
        <f t="shared" si="1"/>
        <v>0</v>
      </c>
    </row>
    <row r="27" spans="1:15" ht="15" x14ac:dyDescent="0.25">
      <c r="A27">
        <f t="shared" si="2"/>
        <v>0</v>
      </c>
      <c r="C27" s="2">
        <v>17</v>
      </c>
      <c r="D27" s="10">
        <f t="shared" si="3"/>
        <v>728.28940332226921</v>
      </c>
      <c r="E27" s="10">
        <f t="shared" si="4"/>
        <v>273.33028271326737</v>
      </c>
      <c r="F27" s="10">
        <f t="shared" si="5"/>
        <v>158626.17589669031</v>
      </c>
      <c r="K27" s="46"/>
      <c r="N27">
        <f t="shared" si="0"/>
        <v>0</v>
      </c>
      <c r="O27" s="29">
        <f t="shared" si="1"/>
        <v>0</v>
      </c>
    </row>
    <row r="28" spans="1:15" ht="15" x14ac:dyDescent="0.25">
      <c r="A28">
        <f t="shared" si="2"/>
        <v>0</v>
      </c>
      <c r="C28" s="2">
        <v>18</v>
      </c>
      <c r="D28" s="10">
        <f t="shared" si="3"/>
        <v>727.0366395265155</v>
      </c>
      <c r="E28" s="10">
        <f t="shared" si="4"/>
        <v>274.58304650902107</v>
      </c>
      <c r="F28" s="10">
        <f t="shared" si="5"/>
        <v>158351.5928501813</v>
      </c>
      <c r="K28" s="46"/>
      <c r="N28">
        <f t="shared" si="0"/>
        <v>0</v>
      </c>
      <c r="O28" s="29">
        <f t="shared" si="1"/>
        <v>0</v>
      </c>
    </row>
    <row r="29" spans="1:15" ht="15" x14ac:dyDescent="0.25">
      <c r="A29">
        <f t="shared" si="2"/>
        <v>0</v>
      </c>
      <c r="C29" s="2">
        <v>19</v>
      </c>
      <c r="D29" s="10">
        <f t="shared" si="3"/>
        <v>725.77813389667426</v>
      </c>
      <c r="E29" s="10">
        <f t="shared" si="4"/>
        <v>275.84155213886231</v>
      </c>
      <c r="F29" s="10">
        <f t="shared" si="5"/>
        <v>158075.75129804245</v>
      </c>
      <c r="K29" s="46"/>
      <c r="N29">
        <f t="shared" si="0"/>
        <v>0</v>
      </c>
      <c r="O29" s="29">
        <f t="shared" si="1"/>
        <v>0</v>
      </c>
    </row>
    <row r="30" spans="1:15" ht="15" x14ac:dyDescent="0.25">
      <c r="A30">
        <f t="shared" si="2"/>
        <v>0</v>
      </c>
      <c r="C30" s="2">
        <v>20</v>
      </c>
      <c r="D30" s="10">
        <f t="shared" si="3"/>
        <v>724.51386011604336</v>
      </c>
      <c r="E30" s="10">
        <f t="shared" si="4"/>
        <v>277.10582591949321</v>
      </c>
      <c r="F30" s="10">
        <f t="shared" si="5"/>
        <v>157798.64547212297</v>
      </c>
      <c r="H30" s="11"/>
      <c r="I30" s="50"/>
      <c r="K30" s="46"/>
      <c r="N30">
        <f t="shared" si="0"/>
        <v>0</v>
      </c>
      <c r="O30" s="29">
        <f t="shared" si="1"/>
        <v>0</v>
      </c>
    </row>
    <row r="31" spans="1:15" ht="15" x14ac:dyDescent="0.25">
      <c r="A31">
        <f t="shared" si="2"/>
        <v>0</v>
      </c>
      <c r="C31" s="2">
        <v>21</v>
      </c>
      <c r="D31" s="10">
        <f t="shared" si="3"/>
        <v>723.24379174722708</v>
      </c>
      <c r="E31" s="10">
        <f t="shared" si="4"/>
        <v>278.3758942883095</v>
      </c>
      <c r="F31" s="10">
        <f t="shared" si="5"/>
        <v>157520.26957783467</v>
      </c>
      <c r="H31" s="11"/>
      <c r="I31" s="50"/>
      <c r="K31" s="46"/>
      <c r="N31">
        <f t="shared" si="0"/>
        <v>0</v>
      </c>
      <c r="O31" s="29">
        <f t="shared" si="1"/>
        <v>0</v>
      </c>
    </row>
    <row r="32" spans="1:15" ht="15" x14ac:dyDescent="0.25">
      <c r="A32">
        <f t="shared" si="2"/>
        <v>0</v>
      </c>
      <c r="C32" s="2">
        <v>22</v>
      </c>
      <c r="D32" s="10">
        <f t="shared" si="3"/>
        <v>721.96790223175776</v>
      </c>
      <c r="E32" s="10">
        <f t="shared" si="4"/>
        <v>279.65178380377881</v>
      </c>
      <c r="F32" s="10">
        <f t="shared" si="5"/>
        <v>157240.6177940309</v>
      </c>
      <c r="H32" s="11"/>
      <c r="I32" s="11"/>
      <c r="K32" s="46"/>
      <c r="N32">
        <f t="shared" si="0"/>
        <v>0</v>
      </c>
      <c r="O32" s="29">
        <f t="shared" si="1"/>
        <v>0</v>
      </c>
    </row>
    <row r="33" spans="1:15" ht="15" x14ac:dyDescent="0.25">
      <c r="A33">
        <f t="shared" si="2"/>
        <v>0</v>
      </c>
      <c r="C33" s="2">
        <v>23</v>
      </c>
      <c r="D33" s="10">
        <f t="shared" si="3"/>
        <v>720.68616488931002</v>
      </c>
      <c r="E33" s="10">
        <f t="shared" si="4"/>
        <v>280.93352114622655</v>
      </c>
      <c r="F33" s="10">
        <f t="shared" si="5"/>
        <v>156959.68427288468</v>
      </c>
      <c r="N33">
        <f t="shared" si="0"/>
        <v>0</v>
      </c>
      <c r="O33" s="29">
        <f t="shared" si="1"/>
        <v>0</v>
      </c>
    </row>
    <row r="34" spans="1:15" ht="15.75" thickBot="1" x14ac:dyDescent="0.3">
      <c r="A34">
        <f t="shared" si="2"/>
        <v>0</v>
      </c>
      <c r="B34">
        <v>2</v>
      </c>
      <c r="C34" s="12">
        <v>24</v>
      </c>
      <c r="D34" s="13">
        <f t="shared" si="3"/>
        <v>719.39855291740969</v>
      </c>
      <c r="E34" s="13">
        <f t="shared" si="4"/>
        <v>282.22113311812689</v>
      </c>
      <c r="F34" s="13">
        <f t="shared" si="5"/>
        <v>156677.46313976657</v>
      </c>
      <c r="H34" s="10"/>
      <c r="N34">
        <f t="shared" si="0"/>
        <v>0</v>
      </c>
      <c r="O34" s="29">
        <f t="shared" si="1"/>
        <v>0</v>
      </c>
    </row>
    <row r="35" spans="1:15" ht="15" x14ac:dyDescent="0.25">
      <c r="A35">
        <f t="shared" si="2"/>
        <v>0</v>
      </c>
      <c r="C35" s="2">
        <v>25</v>
      </c>
      <c r="D35" s="10">
        <f t="shared" si="3"/>
        <v>718.10503939061891</v>
      </c>
      <c r="E35" s="10">
        <f t="shared" si="4"/>
        <v>283.51464664491766</v>
      </c>
      <c r="F35" s="10">
        <f t="shared" si="5"/>
        <v>156393.94849312166</v>
      </c>
      <c r="N35">
        <f t="shared" si="0"/>
        <v>0</v>
      </c>
      <c r="O35" s="29">
        <f t="shared" si="1"/>
        <v>0</v>
      </c>
    </row>
    <row r="36" spans="1:15" ht="15" x14ac:dyDescent="0.25">
      <c r="A36">
        <f t="shared" si="2"/>
        <v>0</v>
      </c>
      <c r="C36" s="2">
        <v>26</v>
      </c>
      <c r="D36" s="10">
        <f t="shared" si="3"/>
        <v>716.80559726015781</v>
      </c>
      <c r="E36" s="10">
        <f t="shared" si="4"/>
        <v>284.81408877537876</v>
      </c>
      <c r="F36" s="10">
        <f t="shared" si="5"/>
        <v>156109.13440434629</v>
      </c>
      <c r="N36">
        <f t="shared" si="0"/>
        <v>0</v>
      </c>
      <c r="O36" s="29">
        <f t="shared" si="1"/>
        <v>0</v>
      </c>
    </row>
    <row r="37" spans="1:15" ht="15" x14ac:dyDescent="0.25">
      <c r="A37">
        <f t="shared" si="2"/>
        <v>0</v>
      </c>
      <c r="C37" s="2">
        <v>27</v>
      </c>
      <c r="D37" s="10">
        <f t="shared" si="3"/>
        <v>715.50019935326418</v>
      </c>
      <c r="E37" s="10">
        <f t="shared" si="4"/>
        <v>286.1194866822724</v>
      </c>
      <c r="F37" s="10">
        <f t="shared" si="5"/>
        <v>155823.01491766403</v>
      </c>
      <c r="N37">
        <f t="shared" si="0"/>
        <v>0</v>
      </c>
      <c r="O37" s="29">
        <f t="shared" si="1"/>
        <v>0</v>
      </c>
    </row>
    <row r="38" spans="1:15" ht="15" x14ac:dyDescent="0.25">
      <c r="A38">
        <f t="shared" si="2"/>
        <v>0</v>
      </c>
      <c r="C38" s="2">
        <v>28</v>
      </c>
      <c r="D38" s="10">
        <f t="shared" si="3"/>
        <v>714.18881837264053</v>
      </c>
      <c r="E38" s="10">
        <f t="shared" si="4"/>
        <v>287.43086766289605</v>
      </c>
      <c r="F38" s="10">
        <f t="shared" si="5"/>
        <v>155535.58405000114</v>
      </c>
      <c r="N38">
        <f t="shared" si="0"/>
        <v>0</v>
      </c>
      <c r="O38" s="29">
        <f t="shared" si="1"/>
        <v>0</v>
      </c>
    </row>
    <row r="39" spans="1:15" ht="15" x14ac:dyDescent="0.25">
      <c r="A39">
        <f t="shared" si="2"/>
        <v>0</v>
      </c>
      <c r="C39" s="2">
        <v>29</v>
      </c>
      <c r="D39" s="10">
        <f t="shared" si="3"/>
        <v>712.87142689584289</v>
      </c>
      <c r="E39" s="10">
        <f t="shared" si="4"/>
        <v>288.74825913969369</v>
      </c>
      <c r="F39" s="10">
        <f t="shared" si="5"/>
        <v>155246.83579086146</v>
      </c>
      <c r="N39">
        <f t="shared" si="0"/>
        <v>0</v>
      </c>
      <c r="O39" s="29">
        <f t="shared" si="1"/>
        <v>0</v>
      </c>
    </row>
    <row r="40" spans="1:15" ht="15" x14ac:dyDescent="0.25">
      <c r="A40">
        <f t="shared" si="2"/>
        <v>0</v>
      </c>
      <c r="C40" s="2">
        <v>30</v>
      </c>
      <c r="D40" s="10">
        <f t="shared" si="3"/>
        <v>711.54799737478606</v>
      </c>
      <c r="E40" s="10">
        <f t="shared" si="4"/>
        <v>290.07168866075051</v>
      </c>
      <c r="F40" s="10">
        <f t="shared" si="5"/>
        <v>154956.76410220072</v>
      </c>
      <c r="N40">
        <f t="shared" si="0"/>
        <v>0</v>
      </c>
      <c r="O40" s="29">
        <f t="shared" si="1"/>
        <v>0</v>
      </c>
    </row>
    <row r="41" spans="1:15" ht="15" x14ac:dyDescent="0.25">
      <c r="A41">
        <f t="shared" si="2"/>
        <v>0</v>
      </c>
      <c r="C41" s="2">
        <v>31</v>
      </c>
      <c r="D41" s="10">
        <f t="shared" si="3"/>
        <v>710.21850213510334</v>
      </c>
      <c r="E41" s="10">
        <f t="shared" si="4"/>
        <v>291.40118390043324</v>
      </c>
      <c r="F41" s="10">
        <f t="shared" si="5"/>
        <v>154665.36291830029</v>
      </c>
      <c r="N41">
        <f t="shared" si="0"/>
        <v>0</v>
      </c>
      <c r="O41" s="29">
        <f t="shared" si="1"/>
        <v>0</v>
      </c>
    </row>
    <row r="42" spans="1:15" ht="15" x14ac:dyDescent="0.25">
      <c r="A42">
        <f t="shared" si="2"/>
        <v>0</v>
      </c>
      <c r="C42" s="2">
        <v>32</v>
      </c>
      <c r="D42" s="10">
        <f t="shared" si="3"/>
        <v>708.88291337556439</v>
      </c>
      <c r="E42" s="10">
        <f t="shared" si="4"/>
        <v>292.73677265997219</v>
      </c>
      <c r="F42" s="10">
        <f t="shared" si="5"/>
        <v>154372.62614564033</v>
      </c>
      <c r="N42">
        <f t="shared" si="0"/>
        <v>0</v>
      </c>
      <c r="O42" s="29">
        <f t="shared" si="1"/>
        <v>0</v>
      </c>
    </row>
    <row r="43" spans="1:15" ht="15" x14ac:dyDescent="0.25">
      <c r="A43">
        <f t="shared" si="2"/>
        <v>0</v>
      </c>
      <c r="C43" s="2">
        <v>33</v>
      </c>
      <c r="D43" s="10">
        <f t="shared" si="3"/>
        <v>707.54120316752233</v>
      </c>
      <c r="E43" s="10">
        <f t="shared" si="4"/>
        <v>294.07848286801425</v>
      </c>
      <c r="F43" s="10">
        <f t="shared" si="5"/>
        <v>154078.54766277233</v>
      </c>
      <c r="N43">
        <f t="shared" si="0"/>
        <v>0</v>
      </c>
      <c r="O43" s="29">
        <f t="shared" si="1"/>
        <v>0</v>
      </c>
    </row>
    <row r="44" spans="1:15" ht="15" x14ac:dyDescent="0.25">
      <c r="A44">
        <f t="shared" si="2"/>
        <v>0</v>
      </c>
      <c r="C44" s="2">
        <v>34</v>
      </c>
      <c r="D44" s="10">
        <f t="shared" si="3"/>
        <v>706.19334345438983</v>
      </c>
      <c r="E44" s="10">
        <f t="shared" si="4"/>
        <v>295.42634258114674</v>
      </c>
      <c r="F44" s="10">
        <f t="shared" si="5"/>
        <v>153783.12132019119</v>
      </c>
      <c r="N44">
        <f t="shared" si="0"/>
        <v>0</v>
      </c>
      <c r="O44" s="29">
        <f t="shared" si="1"/>
        <v>0</v>
      </c>
    </row>
    <row r="45" spans="1:15" ht="15" x14ac:dyDescent="0.25">
      <c r="A45">
        <f t="shared" si="2"/>
        <v>0</v>
      </c>
      <c r="C45" s="2">
        <v>35</v>
      </c>
      <c r="D45" s="10">
        <f t="shared" si="3"/>
        <v>704.83930605088244</v>
      </c>
      <c r="E45" s="10">
        <f t="shared" si="4"/>
        <v>296.78037998465413</v>
      </c>
      <c r="F45" s="10">
        <f t="shared" si="5"/>
        <v>153486.34094020654</v>
      </c>
      <c r="N45">
        <f t="shared" si="0"/>
        <v>0</v>
      </c>
      <c r="O45" s="29">
        <f t="shared" si="1"/>
        <v>0</v>
      </c>
    </row>
    <row r="46" spans="1:15" ht="15.75" thickBot="1" x14ac:dyDescent="0.3">
      <c r="A46">
        <f t="shared" si="2"/>
        <v>0</v>
      </c>
      <c r="B46">
        <v>3</v>
      </c>
      <c r="C46" s="12">
        <v>36</v>
      </c>
      <c r="D46" s="13">
        <f t="shared" si="3"/>
        <v>703.4790626426111</v>
      </c>
      <c r="E46" s="13">
        <f t="shared" si="4"/>
        <v>298.14062339292548</v>
      </c>
      <c r="F46" s="13">
        <f t="shared" si="5"/>
        <v>153188.20031681363</v>
      </c>
      <c r="N46">
        <f t="shared" si="0"/>
        <v>0</v>
      </c>
      <c r="O46" s="29">
        <f t="shared" si="1"/>
        <v>0</v>
      </c>
    </row>
    <row r="47" spans="1:15" ht="15" x14ac:dyDescent="0.25">
      <c r="A47">
        <f t="shared" si="2"/>
        <v>0</v>
      </c>
      <c r="C47" s="2">
        <v>37</v>
      </c>
      <c r="D47" s="10">
        <f t="shared" si="3"/>
        <v>702.11258478541276</v>
      </c>
      <c r="E47" s="10">
        <f t="shared" si="4"/>
        <v>299.50710125012381</v>
      </c>
      <c r="F47" s="10">
        <f t="shared" si="5"/>
        <v>152888.69321556351</v>
      </c>
      <c r="N47">
        <f t="shared" si="0"/>
        <v>0</v>
      </c>
      <c r="O47" s="29">
        <f t="shared" si="1"/>
        <v>0</v>
      </c>
    </row>
    <row r="48" spans="1:15" ht="15" x14ac:dyDescent="0.25">
      <c r="A48">
        <f t="shared" si="2"/>
        <v>0</v>
      </c>
      <c r="C48" s="2">
        <v>38</v>
      </c>
      <c r="D48" s="10">
        <f t="shared" si="3"/>
        <v>700.73984390468104</v>
      </c>
      <c r="E48" s="10">
        <f t="shared" si="4"/>
        <v>300.87984213085554</v>
      </c>
      <c r="F48" s="10">
        <f t="shared" si="5"/>
        <v>152587.81337343267</v>
      </c>
      <c r="N48">
        <f t="shared" si="0"/>
        <v>0</v>
      </c>
      <c r="O48" s="29">
        <f t="shared" si="1"/>
        <v>0</v>
      </c>
    </row>
    <row r="49" spans="1:15" ht="15" x14ac:dyDescent="0.25">
      <c r="A49">
        <f t="shared" si="2"/>
        <v>0</v>
      </c>
      <c r="C49" s="2">
        <v>39</v>
      </c>
      <c r="D49" s="10">
        <f t="shared" si="3"/>
        <v>699.36081129490049</v>
      </c>
      <c r="E49" s="10">
        <f t="shared" si="4"/>
        <v>302.25887474063609</v>
      </c>
      <c r="F49" s="10">
        <f t="shared" si="5"/>
        <v>152285.55449869204</v>
      </c>
      <c r="N49">
        <f t="shared" si="0"/>
        <v>0</v>
      </c>
      <c r="O49" s="29">
        <f t="shared" si="1"/>
        <v>0</v>
      </c>
    </row>
    <row r="50" spans="1:15" ht="15" x14ac:dyDescent="0.25">
      <c r="A50">
        <f t="shared" si="2"/>
        <v>0</v>
      </c>
      <c r="C50" s="2">
        <v>40</v>
      </c>
      <c r="D50" s="10">
        <f t="shared" si="3"/>
        <v>697.97545811900636</v>
      </c>
      <c r="E50" s="10">
        <f t="shared" si="4"/>
        <v>303.64422791653021</v>
      </c>
      <c r="F50" s="10">
        <f t="shared" si="5"/>
        <v>151981.91027077552</v>
      </c>
      <c r="N50">
        <f t="shared" si="0"/>
        <v>0</v>
      </c>
      <c r="O50" s="29">
        <f t="shared" si="1"/>
        <v>0</v>
      </c>
    </row>
    <row r="51" spans="1:15" ht="15" x14ac:dyDescent="0.25">
      <c r="A51">
        <f t="shared" si="2"/>
        <v>0</v>
      </c>
      <c r="C51" s="2">
        <v>41</v>
      </c>
      <c r="D51" s="10">
        <f t="shared" si="3"/>
        <v>696.58375540771522</v>
      </c>
      <c r="E51" s="10">
        <f t="shared" si="4"/>
        <v>305.03593062782136</v>
      </c>
      <c r="F51" s="10">
        <f t="shared" si="5"/>
        <v>151676.87434014771</v>
      </c>
      <c r="N51">
        <f t="shared" si="0"/>
        <v>0</v>
      </c>
      <c r="O51" s="29">
        <f t="shared" si="1"/>
        <v>0</v>
      </c>
    </row>
    <row r="52" spans="1:15" ht="15" x14ac:dyDescent="0.25">
      <c r="A52">
        <f t="shared" si="2"/>
        <v>0</v>
      </c>
      <c r="C52" s="2">
        <v>42</v>
      </c>
      <c r="D52" s="10">
        <f t="shared" si="3"/>
        <v>695.18567405903013</v>
      </c>
      <c r="E52" s="10">
        <f t="shared" si="4"/>
        <v>306.43401197650644</v>
      </c>
      <c r="F52" s="10">
        <f t="shared" si="5"/>
        <v>151370.44032817121</v>
      </c>
      <c r="N52">
        <f t="shared" si="0"/>
        <v>0</v>
      </c>
      <c r="O52" s="29">
        <f t="shared" si="1"/>
        <v>0</v>
      </c>
    </row>
    <row r="53" spans="1:15" ht="15" x14ac:dyDescent="0.25">
      <c r="A53">
        <f t="shared" si="2"/>
        <v>0</v>
      </c>
      <c r="C53" s="2">
        <v>43</v>
      </c>
      <c r="D53" s="10">
        <f t="shared" si="3"/>
        <v>693.78118483745493</v>
      </c>
      <c r="E53" s="10">
        <f t="shared" si="4"/>
        <v>307.83850119808164</v>
      </c>
      <c r="F53" s="10">
        <f t="shared" si="5"/>
        <v>151062.60182697314</v>
      </c>
      <c r="N53">
        <f t="shared" si="0"/>
        <v>0</v>
      </c>
      <c r="O53" s="29">
        <f t="shared" si="1"/>
        <v>0</v>
      </c>
    </row>
    <row r="54" spans="1:15" ht="15" x14ac:dyDescent="0.25">
      <c r="A54">
        <f t="shared" si="2"/>
        <v>0</v>
      </c>
      <c r="C54" s="2">
        <v>44</v>
      </c>
      <c r="D54" s="10">
        <f t="shared" si="3"/>
        <v>692.3702583736449</v>
      </c>
      <c r="E54" s="10">
        <f t="shared" si="4"/>
        <v>309.24942766189167</v>
      </c>
      <c r="F54" s="10">
        <f t="shared" si="5"/>
        <v>150753.35239931126</v>
      </c>
      <c r="N54">
        <f t="shared" si="0"/>
        <v>0</v>
      </c>
      <c r="O54" s="29">
        <f t="shared" si="1"/>
        <v>0</v>
      </c>
    </row>
    <row r="55" spans="1:15" ht="15" x14ac:dyDescent="0.25">
      <c r="A55">
        <f t="shared" si="2"/>
        <v>0</v>
      </c>
      <c r="C55" s="2">
        <v>45</v>
      </c>
      <c r="D55" s="10">
        <f t="shared" si="3"/>
        <v>690.95286516350461</v>
      </c>
      <c r="E55" s="10">
        <f t="shared" si="4"/>
        <v>310.66682087203196</v>
      </c>
      <c r="F55" s="10">
        <f t="shared" si="5"/>
        <v>150442.68557843924</v>
      </c>
      <c r="N55">
        <f t="shared" si="0"/>
        <v>0</v>
      </c>
      <c r="O55" s="29">
        <f t="shared" si="1"/>
        <v>0</v>
      </c>
    </row>
    <row r="56" spans="1:15" ht="15" x14ac:dyDescent="0.25">
      <c r="A56">
        <f t="shared" si="2"/>
        <v>0</v>
      </c>
      <c r="C56" s="2">
        <v>46</v>
      </c>
      <c r="D56" s="10">
        <f t="shared" si="3"/>
        <v>689.52897556786775</v>
      </c>
      <c r="E56" s="10">
        <f t="shared" si="4"/>
        <v>312.09071046766883</v>
      </c>
      <c r="F56" s="10">
        <f t="shared" si="5"/>
        <v>150130.59486797158</v>
      </c>
      <c r="N56">
        <f t="shared" si="0"/>
        <v>0</v>
      </c>
      <c r="O56" s="29">
        <f t="shared" si="1"/>
        <v>0</v>
      </c>
    </row>
    <row r="57" spans="1:15" ht="15" x14ac:dyDescent="0.25">
      <c r="A57">
        <f t="shared" si="2"/>
        <v>0</v>
      </c>
      <c r="C57" s="2">
        <v>47</v>
      </c>
      <c r="D57" s="10">
        <f t="shared" si="3"/>
        <v>688.09855981153669</v>
      </c>
      <c r="E57" s="10">
        <f t="shared" si="4"/>
        <v>313.52112622399989</v>
      </c>
      <c r="F57" s="10">
        <f t="shared" si="5"/>
        <v>149817.07374174759</v>
      </c>
      <c r="N57">
        <f t="shared" si="0"/>
        <v>0</v>
      </c>
      <c r="O57" s="29">
        <f t="shared" si="1"/>
        <v>0</v>
      </c>
    </row>
    <row r="58" spans="1:15" ht="15.75" thickBot="1" x14ac:dyDescent="0.3">
      <c r="A58">
        <f t="shared" si="2"/>
        <v>0</v>
      </c>
      <c r="B58">
        <v>4</v>
      </c>
      <c r="C58" s="12">
        <v>48</v>
      </c>
      <c r="D58" s="13">
        <f t="shared" si="3"/>
        <v>686.66158798302058</v>
      </c>
      <c r="E58" s="13">
        <f t="shared" si="4"/>
        <v>314.95809805251599</v>
      </c>
      <c r="F58" s="13">
        <f t="shared" si="5"/>
        <v>149502.11564369508</v>
      </c>
      <c r="N58">
        <f t="shared" si="0"/>
        <v>0</v>
      </c>
      <c r="O58" s="29">
        <f t="shared" si="1"/>
        <v>0</v>
      </c>
    </row>
    <row r="59" spans="1:15" ht="15" x14ac:dyDescent="0.25">
      <c r="A59">
        <f t="shared" si="2"/>
        <v>0</v>
      </c>
      <c r="C59" s="2">
        <v>49</v>
      </c>
      <c r="D59" s="10">
        <f t="shared" si="3"/>
        <v>685.21803003360401</v>
      </c>
      <c r="E59" s="10">
        <f t="shared" si="4"/>
        <v>316.40165600193257</v>
      </c>
      <c r="F59" s="10">
        <f t="shared" si="5"/>
        <v>149185.71398769316</v>
      </c>
      <c r="N59">
        <f t="shared" si="0"/>
        <v>0</v>
      </c>
      <c r="O59" s="29">
        <f t="shared" si="1"/>
        <v>0</v>
      </c>
    </row>
    <row r="60" spans="1:15" ht="15" x14ac:dyDescent="0.25">
      <c r="A60">
        <f t="shared" si="2"/>
        <v>0</v>
      </c>
      <c r="C60" s="2">
        <v>50</v>
      </c>
      <c r="D60" s="10">
        <f t="shared" si="3"/>
        <v>683.76785577693954</v>
      </c>
      <c r="E60" s="10">
        <f t="shared" si="4"/>
        <v>317.85183025859703</v>
      </c>
      <c r="F60" s="10">
        <f t="shared" si="5"/>
        <v>148867.86215743457</v>
      </c>
      <c r="N60">
        <f t="shared" si="0"/>
        <v>0</v>
      </c>
      <c r="O60" s="29">
        <f t="shared" si="1"/>
        <v>0</v>
      </c>
    </row>
    <row r="61" spans="1:15" ht="15" x14ac:dyDescent="0.25">
      <c r="A61">
        <f t="shared" si="2"/>
        <v>0</v>
      </c>
      <c r="C61" s="2">
        <v>51</v>
      </c>
      <c r="D61" s="10">
        <f t="shared" si="3"/>
        <v>682.31103488826193</v>
      </c>
      <c r="E61" s="10">
        <f t="shared" si="4"/>
        <v>319.30865114727465</v>
      </c>
      <c r="F61" s="10">
        <f t="shared" si="5"/>
        <v>148548.55350628731</v>
      </c>
      <c r="N61">
        <f t="shared" si="0"/>
        <v>0</v>
      </c>
      <c r="O61" s="29">
        <f t="shared" si="1"/>
        <v>0</v>
      </c>
    </row>
    <row r="62" spans="1:15" ht="15" x14ac:dyDescent="0.25">
      <c r="A62">
        <f t="shared" si="2"/>
        <v>0</v>
      </c>
      <c r="C62" s="2">
        <v>52</v>
      </c>
      <c r="D62" s="10">
        <f t="shared" si="3"/>
        <v>680.84753690383513</v>
      </c>
      <c r="E62" s="10">
        <f t="shared" si="4"/>
        <v>320.77214913170144</v>
      </c>
      <c r="F62" s="10">
        <f t="shared" si="5"/>
        <v>148227.78135715562</v>
      </c>
      <c r="N62">
        <f t="shared" si="0"/>
        <v>0</v>
      </c>
      <c r="O62" s="29">
        <f t="shared" si="1"/>
        <v>0</v>
      </c>
    </row>
    <row r="63" spans="1:15" ht="15" x14ac:dyDescent="0.25">
      <c r="A63">
        <f t="shared" si="2"/>
        <v>0</v>
      </c>
      <c r="C63" s="2">
        <v>53</v>
      </c>
      <c r="D63" s="10">
        <f t="shared" si="3"/>
        <v>679.37733122031204</v>
      </c>
      <c r="E63" s="10">
        <f t="shared" si="4"/>
        <v>322.24235481522453</v>
      </c>
      <c r="F63" s="10">
        <f t="shared" si="5"/>
        <v>147905.5390023404</v>
      </c>
      <c r="N63">
        <f t="shared" si="0"/>
        <v>0</v>
      </c>
      <c r="O63" s="29">
        <f t="shared" si="1"/>
        <v>0</v>
      </c>
    </row>
    <row r="64" spans="1:15" ht="15" x14ac:dyDescent="0.25">
      <c r="A64">
        <f t="shared" si="2"/>
        <v>0</v>
      </c>
      <c r="C64" s="2">
        <v>54</v>
      </c>
      <c r="D64" s="10">
        <f t="shared" si="3"/>
        <v>677.90038709406508</v>
      </c>
      <c r="E64" s="10">
        <f t="shared" si="4"/>
        <v>323.71929894147149</v>
      </c>
      <c r="F64" s="10">
        <f t="shared" si="5"/>
        <v>147581.81970339894</v>
      </c>
      <c r="N64">
        <f t="shared" si="0"/>
        <v>0</v>
      </c>
      <c r="O64" s="29">
        <f t="shared" si="1"/>
        <v>0</v>
      </c>
    </row>
    <row r="65" spans="1:15" ht="15" x14ac:dyDescent="0.25">
      <c r="A65">
        <f t="shared" si="2"/>
        <v>0</v>
      </c>
      <c r="C65" s="2">
        <v>55</v>
      </c>
      <c r="D65" s="10">
        <f t="shared" si="3"/>
        <v>676.41667364057503</v>
      </c>
      <c r="E65" s="10">
        <f t="shared" si="4"/>
        <v>325.20301239496155</v>
      </c>
      <c r="F65" s="10">
        <f t="shared" si="5"/>
        <v>147256.61669100399</v>
      </c>
      <c r="N65">
        <f t="shared" si="0"/>
        <v>0</v>
      </c>
      <c r="O65" s="29">
        <f t="shared" si="1"/>
        <v>0</v>
      </c>
    </row>
    <row r="66" spans="1:15" ht="15" x14ac:dyDescent="0.25">
      <c r="A66">
        <f t="shared" si="2"/>
        <v>0</v>
      </c>
      <c r="C66" s="2">
        <v>56</v>
      </c>
      <c r="D66" s="10">
        <f t="shared" si="3"/>
        <v>674.92615983376163</v>
      </c>
      <c r="E66" s="10">
        <f t="shared" si="4"/>
        <v>326.69352620177494</v>
      </c>
      <c r="F66" s="10">
        <f t="shared" si="5"/>
        <v>146929.92316480223</v>
      </c>
      <c r="N66">
        <f t="shared" si="0"/>
        <v>0</v>
      </c>
      <c r="O66" s="29">
        <f t="shared" si="1"/>
        <v>0</v>
      </c>
    </row>
    <row r="67" spans="1:15" ht="15" x14ac:dyDescent="0.25">
      <c r="A67">
        <f t="shared" si="2"/>
        <v>0</v>
      </c>
      <c r="C67" s="2">
        <v>57</v>
      </c>
      <c r="D67" s="10">
        <f t="shared" si="3"/>
        <v>673.42881450534333</v>
      </c>
      <c r="E67" s="10">
        <f t="shared" si="4"/>
        <v>328.19087153019325</v>
      </c>
      <c r="F67" s="10">
        <f t="shared" si="5"/>
        <v>146601.73229327204</v>
      </c>
      <c r="N67">
        <f t="shared" si="0"/>
        <v>0</v>
      </c>
      <c r="O67" s="29">
        <f t="shared" si="1"/>
        <v>0</v>
      </c>
    </row>
    <row r="68" spans="1:15" ht="15" x14ac:dyDescent="0.25">
      <c r="A68">
        <f t="shared" si="2"/>
        <v>0</v>
      </c>
      <c r="C68" s="2">
        <v>58</v>
      </c>
      <c r="D68" s="10">
        <f t="shared" si="3"/>
        <v>671.92460634416784</v>
      </c>
      <c r="E68" s="10">
        <f t="shared" si="4"/>
        <v>329.69507969136873</v>
      </c>
      <c r="F68" s="10">
        <f t="shared" si="5"/>
        <v>146272.03721358068</v>
      </c>
      <c r="N68">
        <f t="shared" si="0"/>
        <v>0</v>
      </c>
      <c r="O68" s="29">
        <f t="shared" si="1"/>
        <v>0</v>
      </c>
    </row>
    <row r="69" spans="1:15" ht="15" x14ac:dyDescent="0.25">
      <c r="A69">
        <f t="shared" si="2"/>
        <v>0</v>
      </c>
      <c r="C69" s="2">
        <v>59</v>
      </c>
      <c r="D69" s="10">
        <f t="shared" si="3"/>
        <v>670.41350389557192</v>
      </c>
      <c r="E69" s="10">
        <f t="shared" si="4"/>
        <v>331.20618213996465</v>
      </c>
      <c r="F69" s="10">
        <f t="shared" si="5"/>
        <v>145940.83103144073</v>
      </c>
      <c r="N69">
        <f t="shared" si="0"/>
        <v>0</v>
      </c>
      <c r="O69" s="29">
        <f t="shared" si="1"/>
        <v>0</v>
      </c>
    </row>
    <row r="70" spans="1:15" ht="15.75" thickBot="1" x14ac:dyDescent="0.3">
      <c r="A70">
        <f t="shared" si="2"/>
        <v>0</v>
      </c>
      <c r="B70">
        <v>5</v>
      </c>
      <c r="C70" s="12">
        <v>60</v>
      </c>
      <c r="D70" s="13">
        <f t="shared" si="3"/>
        <v>668.89547556077014</v>
      </c>
      <c r="E70" s="13">
        <f t="shared" si="4"/>
        <v>332.72421047476644</v>
      </c>
      <c r="F70" s="13">
        <f t="shared" si="5"/>
        <v>145608.10682096597</v>
      </c>
      <c r="N70">
        <f t="shared" si="0"/>
        <v>0</v>
      </c>
      <c r="O70" s="29">
        <f t="shared" si="1"/>
        <v>0</v>
      </c>
    </row>
    <row r="71" spans="1:15" ht="15" x14ac:dyDescent="0.25">
      <c r="A71">
        <f t="shared" si="2"/>
        <v>0</v>
      </c>
      <c r="C71" s="2">
        <v>61</v>
      </c>
      <c r="D71" s="10">
        <f t="shared" si="3"/>
        <v>667.3704895960982</v>
      </c>
      <c r="E71" s="10">
        <f t="shared" si="4"/>
        <v>334.24919643943838</v>
      </c>
      <c r="F71" s="10">
        <f t="shared" si="5"/>
        <v>145273.85762452654</v>
      </c>
      <c r="N71">
        <f t="shared" si="0"/>
        <v>0</v>
      </c>
      <c r="O71" s="29">
        <f t="shared" si="1"/>
        <v>0</v>
      </c>
    </row>
    <row r="72" spans="1:15" ht="15" x14ac:dyDescent="0.25">
      <c r="A72">
        <f t="shared" si="2"/>
        <v>0</v>
      </c>
      <c r="C72" s="2">
        <v>62</v>
      </c>
      <c r="D72" s="10">
        <f t="shared" si="3"/>
        <v>665.83851411243086</v>
      </c>
      <c r="E72" s="10">
        <f t="shared" si="4"/>
        <v>335.78117192310572</v>
      </c>
      <c r="F72" s="10">
        <f t="shared" si="5"/>
        <v>144938.07645260345</v>
      </c>
      <c r="N72">
        <f t="shared" si="0"/>
        <v>0</v>
      </c>
      <c r="O72" s="29">
        <f t="shared" si="1"/>
        <v>0</v>
      </c>
    </row>
    <row r="73" spans="1:15" ht="15" x14ac:dyDescent="0.25">
      <c r="A73">
        <f t="shared" si="2"/>
        <v>0</v>
      </c>
      <c r="C73" s="2">
        <v>63</v>
      </c>
      <c r="D73" s="10">
        <f t="shared" si="3"/>
        <v>664.29951707442524</v>
      </c>
      <c r="E73" s="10">
        <f t="shared" si="4"/>
        <v>337.32016896111134</v>
      </c>
      <c r="F73" s="10">
        <f t="shared" si="5"/>
        <v>144600.75628364235</v>
      </c>
      <c r="N73">
        <f t="shared" si="0"/>
        <v>0</v>
      </c>
      <c r="O73" s="29">
        <f t="shared" si="1"/>
        <v>0</v>
      </c>
    </row>
    <row r="74" spans="1:15" ht="15" x14ac:dyDescent="0.25">
      <c r="A74">
        <f t="shared" si="2"/>
        <v>0</v>
      </c>
      <c r="C74" s="2">
        <v>64</v>
      </c>
      <c r="D74" s="10">
        <f t="shared" si="3"/>
        <v>662.75346630002605</v>
      </c>
      <c r="E74" s="10">
        <f t="shared" si="4"/>
        <v>338.86621973551053</v>
      </c>
      <c r="F74" s="10">
        <f t="shared" si="5"/>
        <v>144261.89006390685</v>
      </c>
      <c r="N74">
        <f t="shared" si="0"/>
        <v>0</v>
      </c>
      <c r="O74" s="29">
        <f t="shared" si="1"/>
        <v>0</v>
      </c>
    </row>
    <row r="75" spans="1:15" ht="15" x14ac:dyDescent="0.25">
      <c r="A75">
        <f t="shared" si="2"/>
        <v>0</v>
      </c>
      <c r="C75" s="2">
        <v>65</v>
      </c>
      <c r="D75" s="10">
        <f t="shared" si="3"/>
        <v>661.20032945959247</v>
      </c>
      <c r="E75" s="10">
        <f t="shared" si="4"/>
        <v>340.41935657594411</v>
      </c>
      <c r="F75" s="10">
        <f t="shared" si="5"/>
        <v>143921.47070733091</v>
      </c>
      <c r="N75">
        <f t="shared" ref="N75:N138" si="6">IF(F75&lt;0,C75*($F$6+$I$7),0)</f>
        <v>0</v>
      </c>
      <c r="O75" s="29">
        <f t="shared" ref="O75:O138" si="7">IF(AND(N76&gt;N75,N75=0),N76+F76,0)</f>
        <v>0</v>
      </c>
    </row>
    <row r="76" spans="1:15" ht="15" x14ac:dyDescent="0.25">
      <c r="A76">
        <f t="shared" ref="A76:A139" si="8">IF(A75&gt;0,A75+1,IF(O75&gt;0,1,0))</f>
        <v>0</v>
      </c>
      <c r="C76" s="2">
        <v>66</v>
      </c>
      <c r="D76" s="10">
        <f t="shared" ref="D76:D139" si="9">(F75*(1+($F$4/12)))-F75</f>
        <v>659.64007407528698</v>
      </c>
      <c r="E76" s="10">
        <f t="shared" ref="E76:E139" si="10">$F$6+$I$7-D76</f>
        <v>341.9796119602496</v>
      </c>
      <c r="F76" s="10">
        <f t="shared" si="5"/>
        <v>143579.49109537067</v>
      </c>
      <c r="N76">
        <f t="shared" si="6"/>
        <v>0</v>
      </c>
      <c r="O76" s="29">
        <f t="shared" si="7"/>
        <v>0</v>
      </c>
    </row>
    <row r="77" spans="1:15" ht="15" x14ac:dyDescent="0.25">
      <c r="A77">
        <f t="shared" si="8"/>
        <v>0</v>
      </c>
      <c r="C77" s="2">
        <v>67</v>
      </c>
      <c r="D77" s="10">
        <f t="shared" si="9"/>
        <v>658.07266752046417</v>
      </c>
      <c r="E77" s="10">
        <f t="shared" si="10"/>
        <v>343.54701851507241</v>
      </c>
      <c r="F77" s="10">
        <f t="shared" si="5"/>
        <v>143235.94407685561</v>
      </c>
      <c r="N77">
        <f t="shared" si="6"/>
        <v>0</v>
      </c>
      <c r="O77" s="29">
        <f t="shared" si="7"/>
        <v>0</v>
      </c>
    </row>
    <row r="78" spans="1:15" ht="15" x14ac:dyDescent="0.25">
      <c r="A78">
        <f t="shared" si="8"/>
        <v>0</v>
      </c>
      <c r="C78" s="2">
        <v>68</v>
      </c>
      <c r="D78" s="10">
        <f t="shared" si="9"/>
        <v>656.49807701894315</v>
      </c>
      <c r="E78" s="10">
        <f t="shared" si="10"/>
        <v>345.12160901659342</v>
      </c>
      <c r="F78" s="10">
        <f t="shared" ref="F78:F141" si="11">F77-E78</f>
        <v>142890.82246783903</v>
      </c>
      <c r="N78">
        <f t="shared" si="6"/>
        <v>0</v>
      </c>
      <c r="O78" s="29">
        <f t="shared" si="7"/>
        <v>0</v>
      </c>
    </row>
    <row r="79" spans="1:15" ht="15" x14ac:dyDescent="0.25">
      <c r="A79">
        <f t="shared" si="8"/>
        <v>0</v>
      </c>
      <c r="C79" s="2">
        <v>69</v>
      </c>
      <c r="D79" s="10">
        <f t="shared" si="9"/>
        <v>654.91626964427996</v>
      </c>
      <c r="E79" s="10">
        <f t="shared" si="10"/>
        <v>346.70341639125661</v>
      </c>
      <c r="F79" s="10">
        <f t="shared" si="11"/>
        <v>142544.11905144778</v>
      </c>
      <c r="N79">
        <f t="shared" si="6"/>
        <v>0</v>
      </c>
      <c r="O79" s="29">
        <f t="shared" si="7"/>
        <v>0</v>
      </c>
    </row>
    <row r="80" spans="1:15" ht="15" x14ac:dyDescent="0.25">
      <c r="A80">
        <f t="shared" si="8"/>
        <v>0</v>
      </c>
      <c r="C80" s="2">
        <v>70</v>
      </c>
      <c r="D80" s="10">
        <f t="shared" si="9"/>
        <v>653.32721231915639</v>
      </c>
      <c r="E80" s="10">
        <f t="shared" si="10"/>
        <v>348.29247371638019</v>
      </c>
      <c r="F80" s="10">
        <f t="shared" si="11"/>
        <v>142195.82657773141</v>
      </c>
      <c r="N80">
        <f t="shared" si="6"/>
        <v>0</v>
      </c>
      <c r="O80" s="29">
        <f t="shared" si="7"/>
        <v>0</v>
      </c>
    </row>
    <row r="81" spans="1:15" ht="15" x14ac:dyDescent="0.25">
      <c r="A81">
        <f t="shared" si="8"/>
        <v>0</v>
      </c>
      <c r="C81" s="2">
        <v>71</v>
      </c>
      <c r="D81" s="10">
        <f t="shared" si="9"/>
        <v>651.73087181462324</v>
      </c>
      <c r="E81" s="10">
        <f t="shared" si="10"/>
        <v>349.88881422091333</v>
      </c>
      <c r="F81" s="10">
        <f t="shared" si="11"/>
        <v>141845.9377635105</v>
      </c>
      <c r="N81">
        <f t="shared" si="6"/>
        <v>0</v>
      </c>
      <c r="O81" s="29">
        <f t="shared" si="7"/>
        <v>0</v>
      </c>
    </row>
    <row r="82" spans="1:15" ht="15.75" thickBot="1" x14ac:dyDescent="0.3">
      <c r="A82">
        <f t="shared" si="8"/>
        <v>0</v>
      </c>
      <c r="B82">
        <v>6</v>
      </c>
      <c r="C82" s="12">
        <v>72</v>
      </c>
      <c r="D82" s="13">
        <f t="shared" si="9"/>
        <v>650.127214749431</v>
      </c>
      <c r="E82" s="13">
        <f t="shared" si="10"/>
        <v>351.49247128610557</v>
      </c>
      <c r="F82" s="13">
        <f t="shared" si="11"/>
        <v>141494.44529222441</v>
      </c>
      <c r="N82">
        <f t="shared" si="6"/>
        <v>0</v>
      </c>
      <c r="O82" s="29">
        <f t="shared" si="7"/>
        <v>0</v>
      </c>
    </row>
    <row r="83" spans="1:15" ht="15" x14ac:dyDescent="0.25">
      <c r="A83">
        <f t="shared" si="8"/>
        <v>0</v>
      </c>
      <c r="C83" s="2">
        <v>73</v>
      </c>
      <c r="D83" s="10">
        <f t="shared" si="9"/>
        <v>648.51620758936042</v>
      </c>
      <c r="E83" s="10">
        <f t="shared" si="10"/>
        <v>353.10347844617615</v>
      </c>
      <c r="F83" s="10">
        <f t="shared" si="11"/>
        <v>141141.34181377824</v>
      </c>
      <c r="N83">
        <f t="shared" si="6"/>
        <v>0</v>
      </c>
      <c r="O83" s="29">
        <f t="shared" si="7"/>
        <v>0</v>
      </c>
    </row>
    <row r="84" spans="1:15" ht="15" x14ac:dyDescent="0.25">
      <c r="A84">
        <f t="shared" si="8"/>
        <v>0</v>
      </c>
      <c r="C84" s="2">
        <v>74</v>
      </c>
      <c r="D84" s="10">
        <f t="shared" si="9"/>
        <v>646.8978166464949</v>
      </c>
      <c r="E84" s="10">
        <f t="shared" si="10"/>
        <v>354.72186938904167</v>
      </c>
      <c r="F84" s="10">
        <f t="shared" si="11"/>
        <v>140786.61994438921</v>
      </c>
      <c r="N84">
        <f t="shared" si="6"/>
        <v>0</v>
      </c>
      <c r="O84" s="29">
        <f t="shared" si="7"/>
        <v>0</v>
      </c>
    </row>
    <row r="85" spans="1:15" ht="15" x14ac:dyDescent="0.25">
      <c r="A85">
        <f t="shared" si="8"/>
        <v>0</v>
      </c>
      <c r="C85" s="2">
        <v>75</v>
      </c>
      <c r="D85" s="10">
        <f t="shared" si="9"/>
        <v>645.27200807846384</v>
      </c>
      <c r="E85" s="10">
        <f t="shared" si="10"/>
        <v>356.34767795707273</v>
      </c>
      <c r="F85" s="10">
        <f t="shared" si="11"/>
        <v>140430.27226643215</v>
      </c>
      <c r="N85">
        <f t="shared" si="6"/>
        <v>0</v>
      </c>
      <c r="O85" s="29">
        <f t="shared" si="7"/>
        <v>0</v>
      </c>
    </row>
    <row r="86" spans="1:15" ht="15" x14ac:dyDescent="0.25">
      <c r="A86">
        <f t="shared" si="8"/>
        <v>0</v>
      </c>
      <c r="C86" s="2">
        <v>76</v>
      </c>
      <c r="D86" s="10">
        <f t="shared" si="9"/>
        <v>643.63874788783141</v>
      </c>
      <c r="E86" s="10">
        <f t="shared" si="10"/>
        <v>357.98093814770516</v>
      </c>
      <c r="F86" s="10">
        <f t="shared" si="11"/>
        <v>140072.29132828445</v>
      </c>
      <c r="N86">
        <f t="shared" si="6"/>
        <v>0</v>
      </c>
      <c r="O86" s="29">
        <f t="shared" si="7"/>
        <v>0</v>
      </c>
    </row>
    <row r="87" spans="1:15" ht="15" x14ac:dyDescent="0.25">
      <c r="A87">
        <f t="shared" si="8"/>
        <v>0</v>
      </c>
      <c r="C87" s="2">
        <v>77</v>
      </c>
      <c r="D87" s="10">
        <f t="shared" si="9"/>
        <v>641.99800192131079</v>
      </c>
      <c r="E87" s="10">
        <f t="shared" si="10"/>
        <v>359.62168411422579</v>
      </c>
      <c r="F87" s="10">
        <f t="shared" si="11"/>
        <v>139712.66964417024</v>
      </c>
      <c r="N87">
        <f t="shared" si="6"/>
        <v>0</v>
      </c>
      <c r="O87" s="29">
        <f t="shared" si="7"/>
        <v>0</v>
      </c>
    </row>
    <row r="88" spans="1:15" ht="15" x14ac:dyDescent="0.25">
      <c r="A88">
        <f t="shared" si="8"/>
        <v>0</v>
      </c>
      <c r="C88" s="2">
        <v>78</v>
      </c>
      <c r="D88" s="10">
        <f t="shared" si="9"/>
        <v>640.34973586912383</v>
      </c>
      <c r="E88" s="10">
        <f t="shared" si="10"/>
        <v>361.26995016641274</v>
      </c>
      <c r="F88" s="10">
        <f t="shared" si="11"/>
        <v>139351.39969400383</v>
      </c>
      <c r="N88">
        <f t="shared" si="6"/>
        <v>0</v>
      </c>
      <c r="O88" s="29">
        <f t="shared" si="7"/>
        <v>0</v>
      </c>
    </row>
    <row r="89" spans="1:15" ht="15" x14ac:dyDescent="0.25">
      <c r="A89">
        <f t="shared" si="8"/>
        <v>0</v>
      </c>
      <c r="C89" s="2">
        <v>79</v>
      </c>
      <c r="D89" s="10">
        <f t="shared" si="9"/>
        <v>638.69391526418622</v>
      </c>
      <c r="E89" s="10">
        <f t="shared" si="10"/>
        <v>362.92577077135036</v>
      </c>
      <c r="F89" s="10">
        <f t="shared" si="11"/>
        <v>138988.47392323249</v>
      </c>
      <c r="N89">
        <f t="shared" si="6"/>
        <v>0</v>
      </c>
      <c r="O89" s="29">
        <f t="shared" si="7"/>
        <v>0</v>
      </c>
    </row>
    <row r="90" spans="1:15" ht="15" x14ac:dyDescent="0.25">
      <c r="A90">
        <f t="shared" si="8"/>
        <v>0</v>
      </c>
      <c r="C90" s="2">
        <v>80</v>
      </c>
      <c r="D90" s="10">
        <f t="shared" si="9"/>
        <v>637.03050548149622</v>
      </c>
      <c r="E90" s="10">
        <f t="shared" si="10"/>
        <v>364.58918055404035</v>
      </c>
      <c r="F90" s="10">
        <f t="shared" si="11"/>
        <v>138623.88474267846</v>
      </c>
      <c r="N90">
        <f t="shared" si="6"/>
        <v>0</v>
      </c>
      <c r="O90" s="29">
        <f t="shared" si="7"/>
        <v>0</v>
      </c>
    </row>
    <row r="91" spans="1:15" ht="15" x14ac:dyDescent="0.25">
      <c r="A91">
        <f t="shared" si="8"/>
        <v>0</v>
      </c>
      <c r="C91" s="2">
        <v>81</v>
      </c>
      <c r="D91" s="10">
        <f t="shared" si="9"/>
        <v>635.35947173729073</v>
      </c>
      <c r="E91" s="10">
        <f t="shared" si="10"/>
        <v>366.26021429824584</v>
      </c>
      <c r="F91" s="10">
        <f t="shared" si="11"/>
        <v>138257.62452838023</v>
      </c>
      <c r="N91">
        <f t="shared" si="6"/>
        <v>0</v>
      </c>
      <c r="O91" s="29">
        <f t="shared" si="7"/>
        <v>0</v>
      </c>
    </row>
    <row r="92" spans="1:15" ht="15" x14ac:dyDescent="0.25">
      <c r="A92">
        <f t="shared" si="8"/>
        <v>0</v>
      </c>
      <c r="C92" s="2">
        <v>82</v>
      </c>
      <c r="D92" s="10">
        <f t="shared" si="9"/>
        <v>633.68077908840496</v>
      </c>
      <c r="E92" s="10">
        <f t="shared" si="10"/>
        <v>367.93890694713161</v>
      </c>
      <c r="F92" s="10">
        <f t="shared" si="11"/>
        <v>137889.68562143311</v>
      </c>
      <c r="N92">
        <f t="shared" si="6"/>
        <v>0</v>
      </c>
      <c r="O92" s="29">
        <f t="shared" si="7"/>
        <v>0</v>
      </c>
    </row>
    <row r="93" spans="1:15" ht="15" x14ac:dyDescent="0.25">
      <c r="A93">
        <f t="shared" si="8"/>
        <v>0</v>
      </c>
      <c r="C93" s="2">
        <v>83</v>
      </c>
      <c r="D93" s="10">
        <f t="shared" si="9"/>
        <v>631.99439243157394</v>
      </c>
      <c r="E93" s="10">
        <f t="shared" si="10"/>
        <v>369.62529360396263</v>
      </c>
      <c r="F93" s="10">
        <f t="shared" si="11"/>
        <v>137520.06032782915</v>
      </c>
      <c r="N93">
        <f t="shared" si="6"/>
        <v>0</v>
      </c>
      <c r="O93" s="29">
        <f t="shared" si="7"/>
        <v>0</v>
      </c>
    </row>
    <row r="94" spans="1:15" ht="15.75" thickBot="1" x14ac:dyDescent="0.3">
      <c r="A94">
        <f t="shared" si="8"/>
        <v>0</v>
      </c>
      <c r="B94">
        <v>7</v>
      </c>
      <c r="C94" s="12">
        <v>84</v>
      </c>
      <c r="D94" s="13">
        <f t="shared" si="9"/>
        <v>630.30027650255943</v>
      </c>
      <c r="E94" s="13">
        <f t="shared" si="10"/>
        <v>371.31940953297715</v>
      </c>
      <c r="F94" s="13">
        <f t="shared" si="11"/>
        <v>137148.74091829619</v>
      </c>
      <c r="N94">
        <f t="shared" si="6"/>
        <v>0</v>
      </c>
      <c r="O94" s="29">
        <f t="shared" si="7"/>
        <v>0</v>
      </c>
    </row>
    <row r="95" spans="1:15" ht="15" x14ac:dyDescent="0.25">
      <c r="A95">
        <f t="shared" si="8"/>
        <v>0</v>
      </c>
      <c r="C95" s="2">
        <v>85</v>
      </c>
      <c r="D95" s="10">
        <f t="shared" si="9"/>
        <v>628.5983958755387</v>
      </c>
      <c r="E95" s="10">
        <f t="shared" si="10"/>
        <v>373.02129015999787</v>
      </c>
      <c r="F95" s="10">
        <f t="shared" si="11"/>
        <v>136775.7196281362</v>
      </c>
      <c r="N95">
        <f t="shared" si="6"/>
        <v>0</v>
      </c>
      <c r="O95" s="29">
        <f t="shared" si="7"/>
        <v>0</v>
      </c>
    </row>
    <row r="96" spans="1:15" ht="15" x14ac:dyDescent="0.25">
      <c r="A96">
        <f t="shared" si="8"/>
        <v>0</v>
      </c>
      <c r="C96" s="2">
        <v>86</v>
      </c>
      <c r="D96" s="10">
        <f t="shared" si="9"/>
        <v>626.88871496228967</v>
      </c>
      <c r="E96" s="10">
        <f t="shared" si="10"/>
        <v>374.73097107324691</v>
      </c>
      <c r="F96" s="10">
        <f t="shared" si="11"/>
        <v>136400.98865706296</v>
      </c>
      <c r="N96">
        <f t="shared" si="6"/>
        <v>0</v>
      </c>
      <c r="O96" s="29">
        <f t="shared" si="7"/>
        <v>0</v>
      </c>
    </row>
    <row r="97" spans="1:15" ht="15" x14ac:dyDescent="0.25">
      <c r="A97">
        <f t="shared" si="8"/>
        <v>0</v>
      </c>
      <c r="C97" s="2">
        <v>87</v>
      </c>
      <c r="D97" s="10">
        <f t="shared" si="9"/>
        <v>625.17119801155059</v>
      </c>
      <c r="E97" s="10">
        <f t="shared" si="10"/>
        <v>376.44848802398599</v>
      </c>
      <c r="F97" s="10">
        <f t="shared" si="11"/>
        <v>136024.54016903898</v>
      </c>
      <c r="N97">
        <f t="shared" si="6"/>
        <v>0</v>
      </c>
      <c r="O97" s="29">
        <f t="shared" si="7"/>
        <v>0</v>
      </c>
    </row>
    <row r="98" spans="1:15" ht="15" x14ac:dyDescent="0.25">
      <c r="A98">
        <f t="shared" si="8"/>
        <v>0</v>
      </c>
      <c r="C98" s="2">
        <v>88</v>
      </c>
      <c r="D98" s="10">
        <f t="shared" si="9"/>
        <v>623.44580910808872</v>
      </c>
      <c r="E98" s="10">
        <f t="shared" si="10"/>
        <v>378.17387692744785</v>
      </c>
      <c r="F98" s="10">
        <f t="shared" si="11"/>
        <v>135646.36629211155</v>
      </c>
      <c r="N98">
        <f t="shared" si="6"/>
        <v>0</v>
      </c>
      <c r="O98" s="29">
        <f t="shared" si="7"/>
        <v>0</v>
      </c>
    </row>
    <row r="99" spans="1:15" ht="15" x14ac:dyDescent="0.25">
      <c r="A99">
        <f t="shared" si="8"/>
        <v>0</v>
      </c>
      <c r="C99" s="2">
        <v>89</v>
      </c>
      <c r="D99" s="10">
        <f t="shared" si="9"/>
        <v>621.7125121721765</v>
      </c>
      <c r="E99" s="10">
        <f t="shared" si="10"/>
        <v>379.90717386336007</v>
      </c>
      <c r="F99" s="10">
        <f t="shared" si="11"/>
        <v>135266.4591182482</v>
      </c>
      <c r="N99">
        <f t="shared" si="6"/>
        <v>0</v>
      </c>
      <c r="O99" s="29">
        <f t="shared" si="7"/>
        <v>0</v>
      </c>
    </row>
    <row r="100" spans="1:15" ht="15" x14ac:dyDescent="0.25">
      <c r="A100">
        <f t="shared" si="8"/>
        <v>0</v>
      </c>
      <c r="C100" s="2">
        <v>90</v>
      </c>
      <c r="D100" s="10">
        <f t="shared" si="9"/>
        <v>619.97127095863107</v>
      </c>
      <c r="E100" s="10">
        <f t="shared" si="10"/>
        <v>381.64841507690551</v>
      </c>
      <c r="F100" s="10">
        <f t="shared" si="11"/>
        <v>134884.8107031713</v>
      </c>
      <c r="N100">
        <f t="shared" si="6"/>
        <v>0</v>
      </c>
      <c r="O100" s="29">
        <f t="shared" si="7"/>
        <v>0</v>
      </c>
    </row>
    <row r="101" spans="1:15" ht="15" x14ac:dyDescent="0.25">
      <c r="A101">
        <f t="shared" si="8"/>
        <v>0</v>
      </c>
      <c r="C101" s="2">
        <v>91</v>
      </c>
      <c r="D101" s="10">
        <f t="shared" si="9"/>
        <v>618.2220490562031</v>
      </c>
      <c r="E101" s="10">
        <f t="shared" si="10"/>
        <v>383.39763697933347</v>
      </c>
      <c r="F101" s="10">
        <f t="shared" si="11"/>
        <v>134501.41306619198</v>
      </c>
      <c r="N101">
        <f t="shared" si="6"/>
        <v>0</v>
      </c>
      <c r="O101" s="29">
        <f t="shared" si="7"/>
        <v>0</v>
      </c>
    </row>
    <row r="102" spans="1:15" ht="15" x14ac:dyDescent="0.25">
      <c r="A102">
        <f t="shared" si="8"/>
        <v>0</v>
      </c>
      <c r="C102" s="2">
        <v>92</v>
      </c>
      <c r="D102" s="10">
        <f t="shared" si="9"/>
        <v>616.46480988673284</v>
      </c>
      <c r="E102" s="10">
        <f t="shared" si="10"/>
        <v>385.15487614880374</v>
      </c>
      <c r="F102" s="10">
        <f t="shared" si="11"/>
        <v>134116.25819004318</v>
      </c>
      <c r="N102">
        <f t="shared" si="6"/>
        <v>0</v>
      </c>
      <c r="O102" s="29">
        <f t="shared" si="7"/>
        <v>0</v>
      </c>
    </row>
    <row r="103" spans="1:15" ht="15" x14ac:dyDescent="0.25">
      <c r="A103">
        <f t="shared" si="8"/>
        <v>0</v>
      </c>
      <c r="C103" s="2">
        <v>93</v>
      </c>
      <c r="D103" s="10">
        <f t="shared" si="9"/>
        <v>614.69951670436421</v>
      </c>
      <c r="E103" s="10">
        <f t="shared" si="10"/>
        <v>386.92016933117236</v>
      </c>
      <c r="F103" s="10">
        <f t="shared" si="11"/>
        <v>133729.33802071202</v>
      </c>
      <c r="N103">
        <f t="shared" si="6"/>
        <v>0</v>
      </c>
      <c r="O103" s="29">
        <f t="shared" si="7"/>
        <v>0</v>
      </c>
    </row>
    <row r="104" spans="1:15" ht="15" x14ac:dyDescent="0.25">
      <c r="A104">
        <f t="shared" si="8"/>
        <v>0</v>
      </c>
      <c r="C104" s="2">
        <v>94</v>
      </c>
      <c r="D104" s="10">
        <f t="shared" si="9"/>
        <v>612.92613259493373</v>
      </c>
      <c r="E104" s="10">
        <f t="shared" si="10"/>
        <v>388.69355344060284</v>
      </c>
      <c r="F104" s="10">
        <f t="shared" si="11"/>
        <v>133340.64446727143</v>
      </c>
      <c r="N104">
        <f t="shared" si="6"/>
        <v>0</v>
      </c>
      <c r="O104" s="29">
        <f t="shared" si="7"/>
        <v>0</v>
      </c>
    </row>
    <row r="105" spans="1:15" ht="15" x14ac:dyDescent="0.25">
      <c r="A105">
        <f t="shared" si="8"/>
        <v>0</v>
      </c>
      <c r="C105" s="2">
        <v>95</v>
      </c>
      <c r="D105" s="10">
        <f t="shared" si="9"/>
        <v>611.14462047501002</v>
      </c>
      <c r="E105" s="10">
        <f t="shared" si="10"/>
        <v>390.47506556052656</v>
      </c>
      <c r="F105" s="10">
        <f t="shared" si="11"/>
        <v>132950.16940171091</v>
      </c>
      <c r="N105">
        <f t="shared" si="6"/>
        <v>0</v>
      </c>
      <c r="O105" s="29">
        <f t="shared" si="7"/>
        <v>0</v>
      </c>
    </row>
    <row r="106" spans="1:15" ht="15.75" thickBot="1" x14ac:dyDescent="0.3">
      <c r="A106">
        <f t="shared" si="8"/>
        <v>0</v>
      </c>
      <c r="B106">
        <v>8</v>
      </c>
      <c r="C106" s="12">
        <v>96</v>
      </c>
      <c r="D106" s="13">
        <f t="shared" si="9"/>
        <v>609.35494309119531</v>
      </c>
      <c r="E106" s="13">
        <f t="shared" si="10"/>
        <v>392.26474294434126</v>
      </c>
      <c r="F106" s="13">
        <f t="shared" si="11"/>
        <v>132557.90465876658</v>
      </c>
      <c r="N106">
        <f t="shared" si="6"/>
        <v>0</v>
      </c>
      <c r="O106" s="29">
        <f t="shared" si="7"/>
        <v>0</v>
      </c>
    </row>
    <row r="107" spans="1:15" ht="15" x14ac:dyDescent="0.25">
      <c r="A107">
        <f t="shared" si="8"/>
        <v>0</v>
      </c>
      <c r="C107" s="2">
        <v>97</v>
      </c>
      <c r="D107" s="10">
        <f t="shared" si="9"/>
        <v>607.55706301933969</v>
      </c>
      <c r="E107" s="10">
        <f t="shared" si="10"/>
        <v>394.06262301619688</v>
      </c>
      <c r="F107" s="10">
        <f t="shared" si="11"/>
        <v>132163.84203575039</v>
      </c>
      <c r="N107">
        <f t="shared" si="6"/>
        <v>0</v>
      </c>
      <c r="O107" s="29">
        <f t="shared" si="7"/>
        <v>0</v>
      </c>
    </row>
    <row r="108" spans="1:15" ht="15" x14ac:dyDescent="0.25">
      <c r="A108">
        <f t="shared" si="8"/>
        <v>0</v>
      </c>
      <c r="C108" s="2">
        <v>98</v>
      </c>
      <c r="D108" s="10">
        <f t="shared" si="9"/>
        <v>605.75094266387168</v>
      </c>
      <c r="E108" s="10">
        <f t="shared" si="10"/>
        <v>395.86874337166489</v>
      </c>
      <c r="F108" s="10">
        <f t="shared" si="11"/>
        <v>131767.97329237874</v>
      </c>
      <c r="N108">
        <f t="shared" si="6"/>
        <v>0</v>
      </c>
      <c r="O108" s="29">
        <f t="shared" si="7"/>
        <v>0</v>
      </c>
    </row>
    <row r="109" spans="1:15" ht="15" x14ac:dyDescent="0.25">
      <c r="A109">
        <f t="shared" si="8"/>
        <v>0</v>
      </c>
      <c r="C109" s="2">
        <v>99</v>
      </c>
      <c r="D109" s="10">
        <f t="shared" si="9"/>
        <v>603.93654425675049</v>
      </c>
      <c r="E109" s="10">
        <f t="shared" si="10"/>
        <v>397.68314177878608</v>
      </c>
      <c r="F109" s="10">
        <f t="shared" si="11"/>
        <v>131370.29015059996</v>
      </c>
      <c r="N109">
        <f t="shared" si="6"/>
        <v>0</v>
      </c>
      <c r="O109" s="29">
        <f t="shared" si="7"/>
        <v>0</v>
      </c>
    </row>
    <row r="110" spans="1:15" ht="15" x14ac:dyDescent="0.25">
      <c r="A110">
        <f t="shared" si="8"/>
        <v>0</v>
      </c>
      <c r="C110" s="2">
        <v>100</v>
      </c>
      <c r="D110" s="10">
        <f t="shared" si="9"/>
        <v>602.11382985691307</v>
      </c>
      <c r="E110" s="10">
        <f t="shared" si="10"/>
        <v>399.5058561786235</v>
      </c>
      <c r="F110" s="10">
        <f t="shared" si="11"/>
        <v>130970.78429442133</v>
      </c>
      <c r="N110">
        <f t="shared" si="6"/>
        <v>0</v>
      </c>
      <c r="O110" s="29">
        <f t="shared" si="7"/>
        <v>0</v>
      </c>
    </row>
    <row r="111" spans="1:15" ht="15" x14ac:dyDescent="0.25">
      <c r="A111">
        <f t="shared" si="8"/>
        <v>0</v>
      </c>
      <c r="C111" s="2">
        <v>101</v>
      </c>
      <c r="D111" s="10">
        <f t="shared" si="9"/>
        <v>600.28276134944463</v>
      </c>
      <c r="E111" s="10">
        <f t="shared" si="10"/>
        <v>401.33692468609195</v>
      </c>
      <c r="F111" s="10">
        <f t="shared" si="11"/>
        <v>130569.44736973524</v>
      </c>
      <c r="N111">
        <f t="shared" si="6"/>
        <v>0</v>
      </c>
      <c r="O111" s="29">
        <f t="shared" si="7"/>
        <v>0</v>
      </c>
    </row>
    <row r="112" spans="1:15" ht="15" x14ac:dyDescent="0.25">
      <c r="A112">
        <f t="shared" si="8"/>
        <v>0</v>
      </c>
      <c r="C112" s="2">
        <v>102</v>
      </c>
      <c r="D112" s="10">
        <f t="shared" si="9"/>
        <v>598.44330044461822</v>
      </c>
      <c r="E112" s="10">
        <f t="shared" si="10"/>
        <v>403.17638559091836</v>
      </c>
      <c r="F112" s="10">
        <f t="shared" si="11"/>
        <v>130166.27098414431</v>
      </c>
      <c r="N112">
        <f t="shared" si="6"/>
        <v>0</v>
      </c>
      <c r="O112" s="29">
        <f t="shared" si="7"/>
        <v>0</v>
      </c>
    </row>
    <row r="113" spans="1:15" ht="15" x14ac:dyDescent="0.25">
      <c r="A113">
        <f t="shared" si="8"/>
        <v>0</v>
      </c>
      <c r="C113" s="2">
        <v>103</v>
      </c>
      <c r="D113" s="10">
        <f t="shared" si="9"/>
        <v>596.59540867734177</v>
      </c>
      <c r="E113" s="10">
        <f t="shared" si="10"/>
        <v>405.02427735819481</v>
      </c>
      <c r="F113" s="10">
        <f t="shared" si="11"/>
        <v>129761.24670678611</v>
      </c>
      <c r="N113">
        <f t="shared" si="6"/>
        <v>0</v>
      </c>
      <c r="O113" s="29">
        <f t="shared" si="7"/>
        <v>0</v>
      </c>
    </row>
    <row r="114" spans="1:15" ht="15" x14ac:dyDescent="0.25">
      <c r="A114">
        <f t="shared" si="8"/>
        <v>0</v>
      </c>
      <c r="C114" s="2">
        <v>104</v>
      </c>
      <c r="D114" s="10">
        <f t="shared" si="9"/>
        <v>594.73904740611033</v>
      </c>
      <c r="E114" s="10">
        <f t="shared" si="10"/>
        <v>406.88063862942624</v>
      </c>
      <c r="F114" s="10">
        <f t="shared" si="11"/>
        <v>129354.36606815668</v>
      </c>
      <c r="N114">
        <f t="shared" si="6"/>
        <v>0</v>
      </c>
      <c r="O114" s="29">
        <f t="shared" si="7"/>
        <v>0</v>
      </c>
    </row>
    <row r="115" spans="1:15" ht="15" x14ac:dyDescent="0.25">
      <c r="A115">
        <f t="shared" si="8"/>
        <v>0</v>
      </c>
      <c r="C115" s="2">
        <v>105</v>
      </c>
      <c r="D115" s="10">
        <f t="shared" si="9"/>
        <v>592.87417781239492</v>
      </c>
      <c r="E115" s="10">
        <f t="shared" si="10"/>
        <v>408.74550822314166</v>
      </c>
      <c r="F115" s="10">
        <f t="shared" si="11"/>
        <v>128945.62055993354</v>
      </c>
      <c r="N115">
        <f t="shared" si="6"/>
        <v>0</v>
      </c>
      <c r="O115" s="29">
        <f t="shared" si="7"/>
        <v>0</v>
      </c>
    </row>
    <row r="116" spans="1:15" ht="15" x14ac:dyDescent="0.25">
      <c r="A116">
        <f t="shared" si="8"/>
        <v>0</v>
      </c>
      <c r="C116" s="2">
        <v>106</v>
      </c>
      <c r="D116" s="10">
        <f t="shared" si="9"/>
        <v>591.00076089969662</v>
      </c>
      <c r="E116" s="10">
        <f t="shared" si="10"/>
        <v>410.61892513583996</v>
      </c>
      <c r="F116" s="10">
        <f t="shared" si="11"/>
        <v>128535.00163479769</v>
      </c>
      <c r="N116">
        <f t="shared" si="6"/>
        <v>0</v>
      </c>
      <c r="O116" s="29">
        <f t="shared" si="7"/>
        <v>0</v>
      </c>
    </row>
    <row r="117" spans="1:15" ht="15" x14ac:dyDescent="0.25">
      <c r="A117">
        <f t="shared" si="8"/>
        <v>0</v>
      </c>
      <c r="C117" s="2">
        <v>107</v>
      </c>
      <c r="D117" s="10">
        <f t="shared" si="9"/>
        <v>589.11875749283354</v>
      </c>
      <c r="E117" s="10">
        <f t="shared" si="10"/>
        <v>412.50092854270304</v>
      </c>
      <c r="F117" s="10">
        <f t="shared" si="11"/>
        <v>128122.50070625498</v>
      </c>
      <c r="N117">
        <f t="shared" si="6"/>
        <v>0</v>
      </c>
      <c r="O117" s="29">
        <f t="shared" si="7"/>
        <v>0</v>
      </c>
    </row>
    <row r="118" spans="1:15" ht="15.75" thickBot="1" x14ac:dyDescent="0.3">
      <c r="A118">
        <f t="shared" si="8"/>
        <v>0</v>
      </c>
      <c r="B118">
        <v>9</v>
      </c>
      <c r="C118" s="12">
        <v>108</v>
      </c>
      <c r="D118" s="13">
        <f t="shared" si="9"/>
        <v>587.22812823700951</v>
      </c>
      <c r="E118" s="13">
        <f t="shared" si="10"/>
        <v>414.39155779852706</v>
      </c>
      <c r="F118" s="13">
        <f t="shared" si="11"/>
        <v>127708.10914845645</v>
      </c>
      <c r="N118">
        <f t="shared" si="6"/>
        <v>0</v>
      </c>
      <c r="O118" s="29">
        <f t="shared" si="7"/>
        <v>0</v>
      </c>
    </row>
    <row r="119" spans="1:15" ht="15" x14ac:dyDescent="0.25">
      <c r="A119">
        <f t="shared" si="8"/>
        <v>0</v>
      </c>
      <c r="C119" s="2">
        <v>109</v>
      </c>
      <c r="D119" s="10">
        <f t="shared" si="9"/>
        <v>585.32883359710104</v>
      </c>
      <c r="E119" s="10">
        <f t="shared" si="10"/>
        <v>416.29085243843554</v>
      </c>
      <c r="F119" s="10">
        <f t="shared" si="11"/>
        <v>127291.81829601801</v>
      </c>
      <c r="N119">
        <f t="shared" si="6"/>
        <v>0</v>
      </c>
      <c r="O119" s="29">
        <f t="shared" si="7"/>
        <v>0</v>
      </c>
    </row>
    <row r="120" spans="1:15" ht="15" x14ac:dyDescent="0.25">
      <c r="A120">
        <f t="shared" si="8"/>
        <v>0</v>
      </c>
      <c r="C120" s="2">
        <v>110</v>
      </c>
      <c r="D120" s="10">
        <f t="shared" si="9"/>
        <v>583.42083385675505</v>
      </c>
      <c r="E120" s="10">
        <f t="shared" si="10"/>
        <v>418.19885217878152</v>
      </c>
      <c r="F120" s="10">
        <f t="shared" si="11"/>
        <v>126873.61944383923</v>
      </c>
      <c r="N120">
        <f t="shared" si="6"/>
        <v>0</v>
      </c>
      <c r="O120" s="29">
        <f t="shared" si="7"/>
        <v>0</v>
      </c>
    </row>
    <row r="121" spans="1:15" ht="15" x14ac:dyDescent="0.25">
      <c r="A121">
        <f t="shared" si="8"/>
        <v>0</v>
      </c>
      <c r="C121" s="2">
        <v>111</v>
      </c>
      <c r="D121" s="10">
        <f t="shared" si="9"/>
        <v>581.50408911760314</v>
      </c>
      <c r="E121" s="10">
        <f t="shared" si="10"/>
        <v>420.11559691793343</v>
      </c>
      <c r="F121" s="10">
        <f t="shared" si="11"/>
        <v>126453.50384692129</v>
      </c>
      <c r="N121">
        <f t="shared" si="6"/>
        <v>0</v>
      </c>
      <c r="O121" s="29">
        <f t="shared" si="7"/>
        <v>0</v>
      </c>
    </row>
    <row r="122" spans="1:15" ht="15" x14ac:dyDescent="0.25">
      <c r="A122">
        <f t="shared" si="8"/>
        <v>0</v>
      </c>
      <c r="C122" s="2">
        <v>112</v>
      </c>
      <c r="D122" s="10">
        <f t="shared" si="9"/>
        <v>579.57855929838843</v>
      </c>
      <c r="E122" s="10">
        <f t="shared" si="10"/>
        <v>422.04112673714815</v>
      </c>
      <c r="F122" s="10">
        <f t="shared" si="11"/>
        <v>126031.46272018414</v>
      </c>
      <c r="N122">
        <f t="shared" si="6"/>
        <v>0</v>
      </c>
      <c r="O122" s="29">
        <f t="shared" si="7"/>
        <v>0</v>
      </c>
    </row>
    <row r="123" spans="1:15" ht="15" x14ac:dyDescent="0.25">
      <c r="A123">
        <f t="shared" si="8"/>
        <v>0</v>
      </c>
      <c r="C123" s="2">
        <v>113</v>
      </c>
      <c r="D123" s="10">
        <f t="shared" si="9"/>
        <v>577.64420413417974</v>
      </c>
      <c r="E123" s="10">
        <f t="shared" si="10"/>
        <v>423.97548190135683</v>
      </c>
      <c r="F123" s="10">
        <f t="shared" si="11"/>
        <v>125607.48723828277</v>
      </c>
      <c r="N123">
        <f t="shared" si="6"/>
        <v>0</v>
      </c>
      <c r="O123" s="29">
        <f t="shared" si="7"/>
        <v>0</v>
      </c>
    </row>
    <row r="124" spans="1:15" ht="15" x14ac:dyDescent="0.25">
      <c r="A124">
        <f t="shared" si="8"/>
        <v>0</v>
      </c>
      <c r="C124" s="2">
        <v>114</v>
      </c>
      <c r="D124" s="10">
        <f t="shared" si="9"/>
        <v>575.70098317546945</v>
      </c>
      <c r="E124" s="10">
        <f t="shared" si="10"/>
        <v>425.91870286006713</v>
      </c>
      <c r="F124" s="10">
        <f t="shared" si="11"/>
        <v>125181.5685354227</v>
      </c>
      <c r="N124">
        <f t="shared" si="6"/>
        <v>0</v>
      </c>
      <c r="O124" s="29">
        <f t="shared" si="7"/>
        <v>0</v>
      </c>
    </row>
    <row r="125" spans="1:15" ht="15" x14ac:dyDescent="0.25">
      <c r="A125">
        <f t="shared" si="8"/>
        <v>0</v>
      </c>
      <c r="C125" s="2">
        <v>115</v>
      </c>
      <c r="D125" s="10">
        <f t="shared" si="9"/>
        <v>573.74885578735848</v>
      </c>
      <c r="E125" s="10">
        <f t="shared" si="10"/>
        <v>427.87083024817809</v>
      </c>
      <c r="F125" s="10">
        <f t="shared" si="11"/>
        <v>124753.69770517452</v>
      </c>
      <c r="N125">
        <f t="shared" si="6"/>
        <v>0</v>
      </c>
      <c r="O125" s="29">
        <f t="shared" si="7"/>
        <v>0</v>
      </c>
    </row>
    <row r="126" spans="1:15" ht="15" x14ac:dyDescent="0.25">
      <c r="A126">
        <f t="shared" si="8"/>
        <v>0</v>
      </c>
      <c r="C126" s="2">
        <v>116</v>
      </c>
      <c r="D126" s="10">
        <f t="shared" si="9"/>
        <v>571.78778114872694</v>
      </c>
      <c r="E126" s="10">
        <f t="shared" si="10"/>
        <v>429.83190488680964</v>
      </c>
      <c r="F126" s="10">
        <f t="shared" si="11"/>
        <v>124323.86580028771</v>
      </c>
      <c r="N126">
        <f t="shared" si="6"/>
        <v>0</v>
      </c>
      <c r="O126" s="29">
        <f t="shared" si="7"/>
        <v>0</v>
      </c>
    </row>
    <row r="127" spans="1:15" ht="15" x14ac:dyDescent="0.25">
      <c r="A127">
        <f t="shared" si="8"/>
        <v>0</v>
      </c>
      <c r="C127" s="2">
        <v>117</v>
      </c>
      <c r="D127" s="10">
        <f t="shared" si="9"/>
        <v>569.81771825133183</v>
      </c>
      <c r="E127" s="10">
        <f t="shared" si="10"/>
        <v>431.80196778420475</v>
      </c>
      <c r="F127" s="10">
        <f t="shared" si="11"/>
        <v>123892.0638325035</v>
      </c>
      <c r="N127">
        <f t="shared" si="6"/>
        <v>0</v>
      </c>
      <c r="O127" s="29">
        <f t="shared" si="7"/>
        <v>0</v>
      </c>
    </row>
    <row r="128" spans="1:15" ht="15" x14ac:dyDescent="0.25">
      <c r="A128">
        <f t="shared" si="8"/>
        <v>0</v>
      </c>
      <c r="C128" s="2">
        <v>118</v>
      </c>
      <c r="D128" s="10">
        <f t="shared" si="9"/>
        <v>567.83862589897763</v>
      </c>
      <c r="E128" s="10">
        <f t="shared" si="10"/>
        <v>433.78106013655895</v>
      </c>
      <c r="F128" s="10">
        <f t="shared" si="11"/>
        <v>123458.28277236693</v>
      </c>
      <c r="N128">
        <f t="shared" si="6"/>
        <v>0</v>
      </c>
      <c r="O128" s="29">
        <f t="shared" si="7"/>
        <v>0</v>
      </c>
    </row>
    <row r="129" spans="1:15" ht="15" x14ac:dyDescent="0.25">
      <c r="A129">
        <f t="shared" si="8"/>
        <v>0</v>
      </c>
      <c r="C129" s="2">
        <v>119</v>
      </c>
      <c r="D129" s="10">
        <f t="shared" si="9"/>
        <v>565.85046270668681</v>
      </c>
      <c r="E129" s="10">
        <f t="shared" si="10"/>
        <v>435.76922332884976</v>
      </c>
      <c r="F129" s="10">
        <f t="shared" si="11"/>
        <v>123022.51354903808</v>
      </c>
      <c r="N129">
        <f t="shared" si="6"/>
        <v>0</v>
      </c>
      <c r="O129" s="29">
        <f t="shared" si="7"/>
        <v>0</v>
      </c>
    </row>
    <row r="130" spans="1:15" ht="15.75" thickBot="1" x14ac:dyDescent="0.3">
      <c r="A130">
        <f t="shared" si="8"/>
        <v>0</v>
      </c>
      <c r="B130">
        <v>10</v>
      </c>
      <c r="C130" s="12">
        <v>120</v>
      </c>
      <c r="D130" s="13">
        <f t="shared" si="9"/>
        <v>563.85318709976855</v>
      </c>
      <c r="E130" s="13">
        <f t="shared" si="10"/>
        <v>437.76649893576803</v>
      </c>
      <c r="F130" s="13">
        <f t="shared" si="11"/>
        <v>122584.74705010231</v>
      </c>
      <c r="N130">
        <f t="shared" si="6"/>
        <v>0</v>
      </c>
      <c r="O130" s="29">
        <f t="shared" si="7"/>
        <v>0</v>
      </c>
    </row>
    <row r="131" spans="1:15" ht="15" x14ac:dyDescent="0.25">
      <c r="A131">
        <f t="shared" si="8"/>
        <v>0</v>
      </c>
      <c r="C131" s="2">
        <v>121</v>
      </c>
      <c r="D131" s="10">
        <f t="shared" si="9"/>
        <v>561.84675731297466</v>
      </c>
      <c r="E131" s="10">
        <f t="shared" si="10"/>
        <v>439.77292872256191</v>
      </c>
      <c r="F131" s="10">
        <f t="shared" si="11"/>
        <v>122144.97412137974</v>
      </c>
      <c r="N131">
        <f t="shared" si="6"/>
        <v>0</v>
      </c>
      <c r="O131" s="29">
        <f t="shared" si="7"/>
        <v>0</v>
      </c>
    </row>
    <row r="132" spans="1:15" ht="15" x14ac:dyDescent="0.25">
      <c r="A132">
        <f t="shared" si="8"/>
        <v>0</v>
      </c>
      <c r="C132" s="2">
        <v>122</v>
      </c>
      <c r="D132" s="10">
        <f t="shared" si="9"/>
        <v>559.83113138967019</v>
      </c>
      <c r="E132" s="10">
        <f t="shared" si="10"/>
        <v>441.78855464586638</v>
      </c>
      <c r="F132" s="10">
        <f t="shared" si="11"/>
        <v>121703.18556673387</v>
      </c>
      <c r="N132">
        <f t="shared" si="6"/>
        <v>0</v>
      </c>
      <c r="O132" s="29">
        <f t="shared" si="7"/>
        <v>0</v>
      </c>
    </row>
    <row r="133" spans="1:15" ht="15" x14ac:dyDescent="0.25">
      <c r="A133">
        <f t="shared" si="8"/>
        <v>0</v>
      </c>
      <c r="C133" s="2">
        <v>123</v>
      </c>
      <c r="D133" s="10">
        <f t="shared" si="9"/>
        <v>557.80626718087296</v>
      </c>
      <c r="E133" s="10">
        <f t="shared" si="10"/>
        <v>443.81341885466361</v>
      </c>
      <c r="F133" s="10">
        <f t="shared" si="11"/>
        <v>121259.3721478792</v>
      </c>
      <c r="N133">
        <f t="shared" si="6"/>
        <v>0</v>
      </c>
      <c r="O133" s="29">
        <f t="shared" si="7"/>
        <v>0</v>
      </c>
    </row>
    <row r="134" spans="1:15" ht="15" x14ac:dyDescent="0.25">
      <c r="A134">
        <f t="shared" si="8"/>
        <v>0</v>
      </c>
      <c r="C134" s="2">
        <v>124</v>
      </c>
      <c r="D134" s="10">
        <f t="shared" si="9"/>
        <v>555.77212234445324</v>
      </c>
      <c r="E134" s="10">
        <f t="shared" si="10"/>
        <v>445.84756369108334</v>
      </c>
      <c r="F134" s="10">
        <f t="shared" si="11"/>
        <v>120813.52458418811</v>
      </c>
      <c r="N134">
        <f t="shared" si="6"/>
        <v>0</v>
      </c>
      <c r="O134" s="29">
        <f t="shared" si="7"/>
        <v>0</v>
      </c>
    </row>
    <row r="135" spans="1:15" ht="15" x14ac:dyDescent="0.25">
      <c r="A135">
        <f t="shared" si="8"/>
        <v>0</v>
      </c>
      <c r="C135" s="2">
        <v>125</v>
      </c>
      <c r="D135" s="10">
        <f t="shared" si="9"/>
        <v>553.72865434420237</v>
      </c>
      <c r="E135" s="10">
        <f t="shared" si="10"/>
        <v>447.89103169133421</v>
      </c>
      <c r="F135" s="10">
        <f t="shared" si="11"/>
        <v>120365.63355249677</v>
      </c>
      <c r="N135">
        <f t="shared" si="6"/>
        <v>0</v>
      </c>
      <c r="O135" s="29">
        <f t="shared" si="7"/>
        <v>0</v>
      </c>
    </row>
    <row r="136" spans="1:15" ht="15" x14ac:dyDescent="0.25">
      <c r="A136">
        <f t="shared" si="8"/>
        <v>0</v>
      </c>
      <c r="C136" s="2">
        <v>126</v>
      </c>
      <c r="D136" s="10">
        <f t="shared" si="9"/>
        <v>551.67582044894516</v>
      </c>
      <c r="E136" s="10">
        <f t="shared" si="10"/>
        <v>449.94386558659141</v>
      </c>
      <c r="F136" s="10">
        <f t="shared" si="11"/>
        <v>119915.68968691018</v>
      </c>
      <c r="N136">
        <f t="shared" si="6"/>
        <v>0</v>
      </c>
      <c r="O136" s="29">
        <f t="shared" si="7"/>
        <v>0</v>
      </c>
    </row>
    <row r="137" spans="1:15" ht="15" x14ac:dyDescent="0.25">
      <c r="A137">
        <f t="shared" si="8"/>
        <v>0</v>
      </c>
      <c r="C137" s="2">
        <v>127</v>
      </c>
      <c r="D137" s="10">
        <f t="shared" si="9"/>
        <v>549.61357773168129</v>
      </c>
      <c r="E137" s="10">
        <f t="shared" si="10"/>
        <v>452.00610830385529</v>
      </c>
      <c r="F137" s="10">
        <f t="shared" si="11"/>
        <v>119463.68357860632</v>
      </c>
      <c r="N137">
        <f t="shared" si="6"/>
        <v>0</v>
      </c>
      <c r="O137" s="29">
        <f t="shared" si="7"/>
        <v>0</v>
      </c>
    </row>
    <row r="138" spans="1:15" ht="15" x14ac:dyDescent="0.25">
      <c r="A138">
        <f t="shared" si="8"/>
        <v>0</v>
      </c>
      <c r="C138" s="2">
        <v>128</v>
      </c>
      <c r="D138" s="10">
        <f t="shared" si="9"/>
        <v>547.54188306862488</v>
      </c>
      <c r="E138" s="10">
        <f t="shared" si="10"/>
        <v>454.07780296691169</v>
      </c>
      <c r="F138" s="10">
        <f t="shared" si="11"/>
        <v>119009.6057756394</v>
      </c>
      <c r="N138">
        <f t="shared" si="6"/>
        <v>0</v>
      </c>
      <c r="O138" s="29">
        <f t="shared" si="7"/>
        <v>0</v>
      </c>
    </row>
    <row r="139" spans="1:15" ht="15" x14ac:dyDescent="0.25">
      <c r="A139">
        <f t="shared" si="8"/>
        <v>0</v>
      </c>
      <c r="C139" s="2">
        <v>129</v>
      </c>
      <c r="D139" s="10">
        <f t="shared" si="9"/>
        <v>545.46069313836051</v>
      </c>
      <c r="E139" s="10">
        <f t="shared" si="10"/>
        <v>456.15899289717606</v>
      </c>
      <c r="F139" s="10">
        <f t="shared" si="11"/>
        <v>118553.44678274222</v>
      </c>
      <c r="N139">
        <f t="shared" ref="N139:N202" si="12">IF(F139&lt;0,C139*($F$6+$I$7),0)</f>
        <v>0</v>
      </c>
      <c r="O139" s="29">
        <f t="shared" ref="O139:O202" si="13">IF(AND(N140&gt;N139,N139=0),N140+F140,0)</f>
        <v>0</v>
      </c>
    </row>
    <row r="140" spans="1:15" ht="15" x14ac:dyDescent="0.25">
      <c r="A140">
        <f t="shared" ref="A140:A203" si="14">IF(A139&gt;0,A139+1,IF(O139&gt;0,1,0))</f>
        <v>0</v>
      </c>
      <c r="C140" s="2">
        <v>130</v>
      </c>
      <c r="D140" s="10">
        <f t="shared" ref="D140:D203" si="15">(F139*(1+($F$4/12)))-F139</f>
        <v>543.36996442091186</v>
      </c>
      <c r="E140" s="10">
        <f t="shared" ref="E140:E203" si="16">$F$6+$I$7-D140</f>
        <v>458.24972161462472</v>
      </c>
      <c r="F140" s="10">
        <f t="shared" si="11"/>
        <v>118095.19706112759</v>
      </c>
      <c r="N140">
        <f t="shared" si="12"/>
        <v>0</v>
      </c>
      <c r="O140" s="29">
        <f t="shared" si="13"/>
        <v>0</v>
      </c>
    </row>
    <row r="141" spans="1:15" ht="15" x14ac:dyDescent="0.25">
      <c r="A141">
        <f t="shared" si="14"/>
        <v>0</v>
      </c>
      <c r="C141" s="2">
        <v>131</v>
      </c>
      <c r="D141" s="10">
        <f t="shared" si="15"/>
        <v>541.2696531968395</v>
      </c>
      <c r="E141" s="10">
        <f t="shared" si="16"/>
        <v>460.35003283869708</v>
      </c>
      <c r="F141" s="10">
        <f t="shared" si="11"/>
        <v>117634.84702828889</v>
      </c>
      <c r="N141">
        <f t="shared" si="12"/>
        <v>0</v>
      </c>
      <c r="O141" s="29">
        <f t="shared" si="13"/>
        <v>0</v>
      </c>
    </row>
    <row r="142" spans="1:15" ht="15.75" thickBot="1" x14ac:dyDescent="0.3">
      <c r="A142">
        <f t="shared" si="14"/>
        <v>0</v>
      </c>
      <c r="B142">
        <v>11</v>
      </c>
      <c r="C142" s="12">
        <v>132</v>
      </c>
      <c r="D142" s="13">
        <f t="shared" si="15"/>
        <v>539.15971554632415</v>
      </c>
      <c r="E142" s="13">
        <f t="shared" si="16"/>
        <v>462.45997048921242</v>
      </c>
      <c r="F142" s="13">
        <f t="shared" ref="F142:F205" si="17">F141-E142</f>
        <v>117172.38705779967</v>
      </c>
      <c r="N142">
        <f t="shared" si="12"/>
        <v>0</v>
      </c>
      <c r="O142" s="29">
        <f t="shared" si="13"/>
        <v>0</v>
      </c>
    </row>
    <row r="143" spans="1:15" ht="15" x14ac:dyDescent="0.25">
      <c r="A143">
        <f t="shared" si="14"/>
        <v>0</v>
      </c>
      <c r="C143" s="2">
        <v>133</v>
      </c>
      <c r="D143" s="10">
        <f t="shared" si="15"/>
        <v>537.04010734824988</v>
      </c>
      <c r="E143" s="10">
        <f t="shared" si="16"/>
        <v>464.5795786872867</v>
      </c>
      <c r="F143" s="10">
        <f t="shared" si="17"/>
        <v>116707.80747911238</v>
      </c>
      <c r="N143">
        <f t="shared" si="12"/>
        <v>0</v>
      </c>
      <c r="O143" s="29">
        <f t="shared" si="13"/>
        <v>0</v>
      </c>
    </row>
    <row r="144" spans="1:15" ht="15" x14ac:dyDescent="0.25">
      <c r="A144">
        <f t="shared" si="14"/>
        <v>0</v>
      </c>
      <c r="C144" s="2">
        <v>134</v>
      </c>
      <c r="D144" s="10">
        <f t="shared" si="15"/>
        <v>534.91078427927278</v>
      </c>
      <c r="E144" s="10">
        <f t="shared" si="16"/>
        <v>466.7089017562638</v>
      </c>
      <c r="F144" s="10">
        <f t="shared" si="17"/>
        <v>116241.09857735611</v>
      </c>
      <c r="N144">
        <f t="shared" si="12"/>
        <v>0</v>
      </c>
      <c r="O144" s="29">
        <f t="shared" si="13"/>
        <v>0</v>
      </c>
    </row>
    <row r="145" spans="1:15" ht="15" x14ac:dyDescent="0.25">
      <c r="A145">
        <f t="shared" si="14"/>
        <v>0</v>
      </c>
      <c r="C145" s="2">
        <v>135</v>
      </c>
      <c r="D145" s="10">
        <f t="shared" si="15"/>
        <v>532.77170181288966</v>
      </c>
      <c r="E145" s="10">
        <f t="shared" si="16"/>
        <v>468.84798422264691</v>
      </c>
      <c r="F145" s="10">
        <f t="shared" si="17"/>
        <v>115772.25059313346</v>
      </c>
      <c r="N145">
        <f t="shared" si="12"/>
        <v>0</v>
      </c>
      <c r="O145" s="29">
        <f t="shared" si="13"/>
        <v>0</v>
      </c>
    </row>
    <row r="146" spans="1:15" ht="15" x14ac:dyDescent="0.25">
      <c r="A146">
        <f t="shared" si="14"/>
        <v>0</v>
      </c>
      <c r="C146" s="2">
        <v>136</v>
      </c>
      <c r="D146" s="10">
        <f t="shared" si="15"/>
        <v>530.62281521853583</v>
      </c>
      <c r="E146" s="10">
        <f t="shared" si="16"/>
        <v>470.99687081700074</v>
      </c>
      <c r="F146" s="10">
        <f t="shared" si="17"/>
        <v>115301.25372231645</v>
      </c>
      <c r="N146">
        <f t="shared" si="12"/>
        <v>0</v>
      </c>
      <c r="O146" s="29">
        <f t="shared" si="13"/>
        <v>0</v>
      </c>
    </row>
    <row r="147" spans="1:15" ht="15" x14ac:dyDescent="0.25">
      <c r="A147">
        <f t="shared" si="14"/>
        <v>0</v>
      </c>
      <c r="C147" s="2">
        <v>137</v>
      </c>
      <c r="D147" s="10">
        <f t="shared" si="15"/>
        <v>528.46407956062467</v>
      </c>
      <c r="E147" s="10">
        <f t="shared" si="16"/>
        <v>473.15560647491191</v>
      </c>
      <c r="F147" s="10">
        <f t="shared" si="17"/>
        <v>114828.09811584154</v>
      </c>
      <c r="N147">
        <f t="shared" si="12"/>
        <v>0</v>
      </c>
      <c r="O147" s="29">
        <f t="shared" si="13"/>
        <v>0</v>
      </c>
    </row>
    <row r="148" spans="1:15" ht="15" x14ac:dyDescent="0.25">
      <c r="A148">
        <f t="shared" si="14"/>
        <v>0</v>
      </c>
      <c r="C148" s="2">
        <v>138</v>
      </c>
      <c r="D148" s="10">
        <f t="shared" si="15"/>
        <v>526.29544969761628</v>
      </c>
      <c r="E148" s="10">
        <f t="shared" si="16"/>
        <v>475.3242363379203</v>
      </c>
      <c r="F148" s="10">
        <f t="shared" si="17"/>
        <v>114352.77387950361</v>
      </c>
      <c r="N148">
        <f t="shared" si="12"/>
        <v>0</v>
      </c>
      <c r="O148" s="29">
        <f t="shared" si="13"/>
        <v>0</v>
      </c>
    </row>
    <row r="149" spans="1:15" ht="15" x14ac:dyDescent="0.25">
      <c r="A149">
        <f t="shared" si="14"/>
        <v>0</v>
      </c>
      <c r="C149" s="2">
        <v>139</v>
      </c>
      <c r="D149" s="10">
        <f t="shared" si="15"/>
        <v>524.11688028105709</v>
      </c>
      <c r="E149" s="10">
        <f t="shared" si="16"/>
        <v>477.50280575447948</v>
      </c>
      <c r="F149" s="10">
        <f t="shared" si="17"/>
        <v>113875.27107374913</v>
      </c>
      <c r="N149">
        <f t="shared" si="12"/>
        <v>0</v>
      </c>
      <c r="O149" s="29">
        <f t="shared" si="13"/>
        <v>0</v>
      </c>
    </row>
    <row r="150" spans="1:15" ht="15" x14ac:dyDescent="0.25">
      <c r="A150">
        <f t="shared" si="14"/>
        <v>0</v>
      </c>
      <c r="C150" s="2">
        <v>140</v>
      </c>
      <c r="D150" s="10">
        <f t="shared" si="15"/>
        <v>521.9283257546922</v>
      </c>
      <c r="E150" s="10">
        <f t="shared" si="16"/>
        <v>479.69136028084438</v>
      </c>
      <c r="F150" s="10">
        <f t="shared" si="17"/>
        <v>113395.57971346828</v>
      </c>
      <c r="N150">
        <f t="shared" si="12"/>
        <v>0</v>
      </c>
      <c r="O150" s="29">
        <f t="shared" si="13"/>
        <v>0</v>
      </c>
    </row>
    <row r="151" spans="1:15" ht="15" x14ac:dyDescent="0.25">
      <c r="A151">
        <f t="shared" si="14"/>
        <v>0</v>
      </c>
      <c r="C151" s="2">
        <v>141</v>
      </c>
      <c r="D151" s="10">
        <f t="shared" si="15"/>
        <v>519.72974035340303</v>
      </c>
      <c r="E151" s="10">
        <f t="shared" si="16"/>
        <v>481.88994568213354</v>
      </c>
      <c r="F151" s="10">
        <f t="shared" si="17"/>
        <v>112913.68976778614</v>
      </c>
      <c r="N151">
        <f t="shared" si="12"/>
        <v>0</v>
      </c>
      <c r="O151" s="29">
        <f t="shared" si="13"/>
        <v>0</v>
      </c>
    </row>
    <row r="152" spans="1:15" ht="15" x14ac:dyDescent="0.25">
      <c r="A152">
        <f t="shared" si="14"/>
        <v>0</v>
      </c>
      <c r="C152" s="2">
        <v>142</v>
      </c>
      <c r="D152" s="10">
        <f t="shared" si="15"/>
        <v>517.52107810236339</v>
      </c>
      <c r="E152" s="10">
        <f t="shared" si="16"/>
        <v>484.09860793317318</v>
      </c>
      <c r="F152" s="10">
        <f t="shared" si="17"/>
        <v>112429.59115985296</v>
      </c>
      <c r="N152">
        <f t="shared" si="12"/>
        <v>0</v>
      </c>
      <c r="O152" s="29">
        <f t="shared" si="13"/>
        <v>0</v>
      </c>
    </row>
    <row r="153" spans="1:15" ht="15" x14ac:dyDescent="0.25">
      <c r="A153">
        <f t="shared" si="14"/>
        <v>0</v>
      </c>
      <c r="C153" s="2">
        <v>143</v>
      </c>
      <c r="D153" s="10">
        <f t="shared" si="15"/>
        <v>515.30229281599168</v>
      </c>
      <c r="E153" s="10">
        <f t="shared" si="16"/>
        <v>486.3173932195449</v>
      </c>
      <c r="F153" s="10">
        <f t="shared" si="17"/>
        <v>111943.27376663341</v>
      </c>
      <c r="N153">
        <f t="shared" si="12"/>
        <v>0</v>
      </c>
      <c r="O153" s="29">
        <f t="shared" si="13"/>
        <v>0</v>
      </c>
    </row>
    <row r="154" spans="1:15" ht="15.75" thickBot="1" x14ac:dyDescent="0.3">
      <c r="A154">
        <f t="shared" si="14"/>
        <v>0</v>
      </c>
      <c r="B154">
        <v>12</v>
      </c>
      <c r="C154" s="12">
        <v>144</v>
      </c>
      <c r="D154" s="13">
        <f t="shared" si="15"/>
        <v>513.07333809707779</v>
      </c>
      <c r="E154" s="13">
        <f t="shared" si="16"/>
        <v>488.54634793845878</v>
      </c>
      <c r="F154" s="13">
        <f t="shared" si="17"/>
        <v>111454.72741869495</v>
      </c>
      <c r="N154">
        <f t="shared" si="12"/>
        <v>0</v>
      </c>
      <c r="O154" s="29">
        <f t="shared" si="13"/>
        <v>0</v>
      </c>
    </row>
    <row r="155" spans="1:15" ht="15" x14ac:dyDescent="0.25">
      <c r="A155">
        <f t="shared" si="14"/>
        <v>0</v>
      </c>
      <c r="C155" s="2">
        <v>145</v>
      </c>
      <c r="D155" s="10">
        <f t="shared" si="15"/>
        <v>510.83416733569175</v>
      </c>
      <c r="E155" s="10">
        <f t="shared" si="16"/>
        <v>490.78551869984483</v>
      </c>
      <c r="F155" s="10">
        <f t="shared" si="17"/>
        <v>110963.9418999951</v>
      </c>
      <c r="N155">
        <f t="shared" si="12"/>
        <v>0</v>
      </c>
      <c r="O155" s="29">
        <f t="shared" si="13"/>
        <v>0</v>
      </c>
    </row>
    <row r="156" spans="1:15" ht="15" x14ac:dyDescent="0.25">
      <c r="A156">
        <f t="shared" si="14"/>
        <v>0</v>
      </c>
      <c r="C156" s="2">
        <v>146</v>
      </c>
      <c r="D156" s="10">
        <f t="shared" si="15"/>
        <v>508.58473370831052</v>
      </c>
      <c r="E156" s="10">
        <f t="shared" si="16"/>
        <v>493.03495232722605</v>
      </c>
      <c r="F156" s="10">
        <f t="shared" si="17"/>
        <v>110470.90694766787</v>
      </c>
      <c r="N156">
        <f t="shared" si="12"/>
        <v>0</v>
      </c>
      <c r="O156" s="29">
        <f t="shared" si="13"/>
        <v>0</v>
      </c>
    </row>
    <row r="157" spans="1:15" ht="15" x14ac:dyDescent="0.25">
      <c r="A157">
        <f t="shared" si="14"/>
        <v>0</v>
      </c>
      <c r="C157" s="2">
        <v>147</v>
      </c>
      <c r="D157" s="10">
        <f t="shared" si="15"/>
        <v>506.32499017681403</v>
      </c>
      <c r="E157" s="10">
        <f t="shared" si="16"/>
        <v>495.29469585872255</v>
      </c>
      <c r="F157" s="10">
        <f t="shared" si="17"/>
        <v>109975.61225180914</v>
      </c>
      <c r="N157">
        <f t="shared" si="12"/>
        <v>0</v>
      </c>
      <c r="O157" s="29">
        <f t="shared" si="13"/>
        <v>0</v>
      </c>
    </row>
    <row r="158" spans="1:15" ht="15" x14ac:dyDescent="0.25">
      <c r="A158">
        <f t="shared" si="14"/>
        <v>0</v>
      </c>
      <c r="C158" s="2">
        <v>148</v>
      </c>
      <c r="D158" s="10">
        <f t="shared" si="15"/>
        <v>504.05488948746643</v>
      </c>
      <c r="E158" s="10">
        <f t="shared" si="16"/>
        <v>497.56479654807015</v>
      </c>
      <c r="F158" s="10">
        <f t="shared" si="17"/>
        <v>109478.04745526107</v>
      </c>
      <c r="N158">
        <f t="shared" si="12"/>
        <v>0</v>
      </c>
      <c r="O158" s="29">
        <f t="shared" si="13"/>
        <v>0</v>
      </c>
    </row>
    <row r="159" spans="1:15" ht="15" x14ac:dyDescent="0.25">
      <c r="A159">
        <f t="shared" si="14"/>
        <v>0</v>
      </c>
      <c r="C159" s="2">
        <v>149</v>
      </c>
      <c r="D159" s="10">
        <f t="shared" si="15"/>
        <v>501.77438416995574</v>
      </c>
      <c r="E159" s="10">
        <f t="shared" si="16"/>
        <v>499.84530186558084</v>
      </c>
      <c r="F159" s="10">
        <f t="shared" si="17"/>
        <v>108978.20215339548</v>
      </c>
      <c r="N159">
        <f t="shared" si="12"/>
        <v>0</v>
      </c>
      <c r="O159" s="29">
        <f t="shared" si="13"/>
        <v>0</v>
      </c>
    </row>
    <row r="160" spans="1:15" ht="15" x14ac:dyDescent="0.25">
      <c r="A160">
        <f t="shared" si="14"/>
        <v>0</v>
      </c>
      <c r="C160" s="2">
        <v>150</v>
      </c>
      <c r="D160" s="10">
        <f t="shared" si="15"/>
        <v>499.48342653640429</v>
      </c>
      <c r="E160" s="10">
        <f t="shared" si="16"/>
        <v>502.13625949913228</v>
      </c>
      <c r="F160" s="10">
        <f t="shared" si="17"/>
        <v>108476.06589389635</v>
      </c>
      <c r="N160">
        <f t="shared" si="12"/>
        <v>0</v>
      </c>
      <c r="O160" s="29">
        <f t="shared" si="13"/>
        <v>0</v>
      </c>
    </row>
    <row r="161" spans="1:15" ht="15" x14ac:dyDescent="0.25">
      <c r="A161">
        <f t="shared" si="14"/>
        <v>0</v>
      </c>
      <c r="C161" s="2">
        <v>151</v>
      </c>
      <c r="D161" s="10">
        <f t="shared" si="15"/>
        <v>497.18196868036466</v>
      </c>
      <c r="E161" s="10">
        <f t="shared" si="16"/>
        <v>504.43771735517191</v>
      </c>
      <c r="F161" s="10">
        <f t="shared" si="17"/>
        <v>107971.62817654117</v>
      </c>
      <c r="N161">
        <f t="shared" si="12"/>
        <v>0</v>
      </c>
      <c r="O161" s="29">
        <f t="shared" si="13"/>
        <v>0</v>
      </c>
    </row>
    <row r="162" spans="1:15" ht="15" x14ac:dyDescent="0.25">
      <c r="A162">
        <f t="shared" si="14"/>
        <v>0</v>
      </c>
      <c r="C162" s="2">
        <v>152</v>
      </c>
      <c r="D162" s="10">
        <f t="shared" si="15"/>
        <v>494.86996247581556</v>
      </c>
      <c r="E162" s="10">
        <f t="shared" si="16"/>
        <v>506.74972355972102</v>
      </c>
      <c r="F162" s="10">
        <f t="shared" si="17"/>
        <v>107464.87845298144</v>
      </c>
      <c r="N162">
        <f t="shared" si="12"/>
        <v>0</v>
      </c>
      <c r="O162" s="29">
        <f t="shared" si="13"/>
        <v>0</v>
      </c>
    </row>
    <row r="163" spans="1:15" ht="15" x14ac:dyDescent="0.25">
      <c r="A163">
        <f t="shared" si="14"/>
        <v>0</v>
      </c>
      <c r="C163" s="2">
        <v>153</v>
      </c>
      <c r="D163" s="10">
        <f t="shared" si="15"/>
        <v>492.54735957617231</v>
      </c>
      <c r="E163" s="10">
        <f t="shared" si="16"/>
        <v>509.07232645936426</v>
      </c>
      <c r="F163" s="10">
        <f t="shared" si="17"/>
        <v>106955.80612652207</v>
      </c>
      <c r="N163">
        <f t="shared" si="12"/>
        <v>0</v>
      </c>
      <c r="O163" s="29">
        <f t="shared" si="13"/>
        <v>0</v>
      </c>
    </row>
    <row r="164" spans="1:15" ht="15" x14ac:dyDescent="0.25">
      <c r="A164">
        <f t="shared" si="14"/>
        <v>0</v>
      </c>
      <c r="C164" s="2">
        <v>154</v>
      </c>
      <c r="D164" s="10">
        <f t="shared" si="15"/>
        <v>490.2141114132246</v>
      </c>
      <c r="E164" s="10">
        <f t="shared" si="16"/>
        <v>511.40557462231197</v>
      </c>
      <c r="F164" s="10">
        <f t="shared" si="17"/>
        <v>106444.40055189976</v>
      </c>
      <c r="N164">
        <f t="shared" si="12"/>
        <v>0</v>
      </c>
      <c r="O164" s="29">
        <f t="shared" si="13"/>
        <v>0</v>
      </c>
    </row>
    <row r="165" spans="1:15" ht="15" x14ac:dyDescent="0.25">
      <c r="A165">
        <f t="shared" si="14"/>
        <v>0</v>
      </c>
      <c r="C165" s="2">
        <v>155</v>
      </c>
      <c r="D165" s="10">
        <f t="shared" si="15"/>
        <v>487.87016919621965</v>
      </c>
      <c r="E165" s="10">
        <f t="shared" si="16"/>
        <v>513.74951683931693</v>
      </c>
      <c r="F165" s="10">
        <f t="shared" si="17"/>
        <v>105930.65103506044</v>
      </c>
      <c r="N165">
        <f t="shared" si="12"/>
        <v>0</v>
      </c>
      <c r="O165" s="29">
        <f t="shared" si="13"/>
        <v>0</v>
      </c>
    </row>
    <row r="166" spans="1:15" ht="15.75" thickBot="1" x14ac:dyDescent="0.3">
      <c r="A166">
        <f t="shared" si="14"/>
        <v>0</v>
      </c>
      <c r="B166">
        <v>13</v>
      </c>
      <c r="C166" s="12">
        <v>156</v>
      </c>
      <c r="D166" s="13">
        <f t="shared" si="15"/>
        <v>485.51548391069809</v>
      </c>
      <c r="E166" s="13">
        <f t="shared" si="16"/>
        <v>516.10420212483848</v>
      </c>
      <c r="F166" s="13">
        <f t="shared" si="17"/>
        <v>105414.54683293559</v>
      </c>
      <c r="N166">
        <f t="shared" si="12"/>
        <v>0</v>
      </c>
      <c r="O166" s="29">
        <f t="shared" si="13"/>
        <v>0</v>
      </c>
    </row>
    <row r="167" spans="1:15" ht="15" x14ac:dyDescent="0.25">
      <c r="A167">
        <f t="shared" si="14"/>
        <v>0</v>
      </c>
      <c r="C167" s="2">
        <v>157</v>
      </c>
      <c r="D167" s="10">
        <f t="shared" si="15"/>
        <v>483.15000631762086</v>
      </c>
      <c r="E167" s="10">
        <f t="shared" si="16"/>
        <v>518.46967971791571</v>
      </c>
      <c r="F167" s="10">
        <f t="shared" si="17"/>
        <v>104896.07715321767</v>
      </c>
      <c r="N167">
        <f t="shared" si="12"/>
        <v>0</v>
      </c>
      <c r="O167" s="29">
        <f t="shared" si="13"/>
        <v>0</v>
      </c>
    </row>
    <row r="168" spans="1:15" ht="15" x14ac:dyDescent="0.25">
      <c r="A168">
        <f t="shared" si="14"/>
        <v>0</v>
      </c>
      <c r="C168" s="2">
        <v>158</v>
      </c>
      <c r="D168" s="10">
        <f t="shared" si="15"/>
        <v>480.77368695224868</v>
      </c>
      <c r="E168" s="10">
        <f t="shared" si="16"/>
        <v>520.84599908328789</v>
      </c>
      <c r="F168" s="10">
        <f t="shared" si="17"/>
        <v>104375.23115413438</v>
      </c>
      <c r="N168">
        <f t="shared" si="12"/>
        <v>0</v>
      </c>
      <c r="O168" s="29">
        <f t="shared" si="13"/>
        <v>0</v>
      </c>
    </row>
    <row r="169" spans="1:15" ht="15" x14ac:dyDescent="0.25">
      <c r="A169">
        <f t="shared" si="14"/>
        <v>0</v>
      </c>
      <c r="C169" s="2">
        <v>159</v>
      </c>
      <c r="D169" s="10">
        <f t="shared" si="15"/>
        <v>478.38647612312343</v>
      </c>
      <c r="E169" s="10">
        <f t="shared" si="16"/>
        <v>523.23320991241314</v>
      </c>
      <c r="F169" s="10">
        <f t="shared" si="17"/>
        <v>103851.99794422196</v>
      </c>
      <c r="N169">
        <f t="shared" si="12"/>
        <v>0</v>
      </c>
      <c r="O169" s="29">
        <f t="shared" si="13"/>
        <v>0</v>
      </c>
    </row>
    <row r="170" spans="1:15" ht="15" x14ac:dyDescent="0.25">
      <c r="A170">
        <f t="shared" si="14"/>
        <v>0</v>
      </c>
      <c r="C170" s="2">
        <v>160</v>
      </c>
      <c r="D170" s="10">
        <f t="shared" si="15"/>
        <v>475.98832391102042</v>
      </c>
      <c r="E170" s="10">
        <f t="shared" si="16"/>
        <v>525.63136212451616</v>
      </c>
      <c r="F170" s="10">
        <f t="shared" si="17"/>
        <v>103326.36658209744</v>
      </c>
      <c r="N170">
        <f t="shared" si="12"/>
        <v>0</v>
      </c>
      <c r="O170" s="29">
        <f t="shared" si="13"/>
        <v>0</v>
      </c>
    </row>
    <row r="171" spans="1:15" ht="15" x14ac:dyDescent="0.25">
      <c r="A171">
        <f t="shared" si="14"/>
        <v>0</v>
      </c>
      <c r="C171" s="2">
        <v>161</v>
      </c>
      <c r="D171" s="10">
        <f t="shared" si="15"/>
        <v>473.57918016795884</v>
      </c>
      <c r="E171" s="10">
        <f t="shared" si="16"/>
        <v>528.04050586757774</v>
      </c>
      <c r="F171" s="10">
        <f t="shared" si="17"/>
        <v>102798.32607622986</v>
      </c>
      <c r="N171">
        <f t="shared" si="12"/>
        <v>0</v>
      </c>
      <c r="O171" s="29">
        <f t="shared" si="13"/>
        <v>0</v>
      </c>
    </row>
    <row r="172" spans="1:15" ht="15" x14ac:dyDescent="0.25">
      <c r="A172">
        <f t="shared" si="14"/>
        <v>0</v>
      </c>
      <c r="C172" s="2">
        <v>162</v>
      </c>
      <c r="D172" s="10">
        <f t="shared" si="15"/>
        <v>471.15899451605219</v>
      </c>
      <c r="E172" s="10">
        <f t="shared" si="16"/>
        <v>530.46069151948439</v>
      </c>
      <c r="F172" s="10">
        <f t="shared" si="17"/>
        <v>102267.86538471037</v>
      </c>
      <c r="N172">
        <f t="shared" si="12"/>
        <v>0</v>
      </c>
      <c r="O172" s="29">
        <f t="shared" si="13"/>
        <v>0</v>
      </c>
    </row>
    <row r="173" spans="1:15" ht="15" x14ac:dyDescent="0.25">
      <c r="A173">
        <f t="shared" si="14"/>
        <v>0</v>
      </c>
      <c r="C173" s="2">
        <v>163</v>
      </c>
      <c r="D173" s="10">
        <f t="shared" si="15"/>
        <v>468.72771634659148</v>
      </c>
      <c r="E173" s="10">
        <f t="shared" si="16"/>
        <v>532.8919696889451</v>
      </c>
      <c r="F173" s="10">
        <f t="shared" si="17"/>
        <v>101734.97341502142</v>
      </c>
      <c r="N173">
        <f t="shared" si="12"/>
        <v>0</v>
      </c>
      <c r="O173" s="29">
        <f t="shared" si="13"/>
        <v>0</v>
      </c>
    </row>
    <row r="174" spans="1:15" ht="15" x14ac:dyDescent="0.25">
      <c r="A174">
        <f t="shared" si="14"/>
        <v>0</v>
      </c>
      <c r="C174" s="2">
        <v>164</v>
      </c>
      <c r="D174" s="10">
        <f t="shared" si="15"/>
        <v>466.28529481885198</v>
      </c>
      <c r="E174" s="10">
        <f t="shared" si="16"/>
        <v>535.33439121668459</v>
      </c>
      <c r="F174" s="10">
        <f t="shared" si="17"/>
        <v>101199.63902380473</v>
      </c>
      <c r="N174">
        <f t="shared" si="12"/>
        <v>0</v>
      </c>
      <c r="O174" s="29">
        <f t="shared" si="13"/>
        <v>0</v>
      </c>
    </row>
    <row r="175" spans="1:15" ht="15" x14ac:dyDescent="0.25">
      <c r="A175">
        <f t="shared" si="14"/>
        <v>0</v>
      </c>
      <c r="C175" s="2">
        <v>165</v>
      </c>
      <c r="D175" s="10">
        <f t="shared" si="15"/>
        <v>463.8316788591037</v>
      </c>
      <c r="E175" s="10">
        <f t="shared" si="16"/>
        <v>537.78800717643287</v>
      </c>
      <c r="F175" s="10">
        <f t="shared" si="17"/>
        <v>100661.85101662829</v>
      </c>
      <c r="N175">
        <f t="shared" si="12"/>
        <v>0</v>
      </c>
      <c r="O175" s="29">
        <f t="shared" si="13"/>
        <v>0</v>
      </c>
    </row>
    <row r="176" spans="1:15" ht="15" x14ac:dyDescent="0.25">
      <c r="A176">
        <f t="shared" si="14"/>
        <v>0</v>
      </c>
      <c r="C176" s="2">
        <v>166</v>
      </c>
      <c r="D176" s="10">
        <f t="shared" si="15"/>
        <v>461.3668171595491</v>
      </c>
      <c r="E176" s="10">
        <f t="shared" si="16"/>
        <v>540.25286887598747</v>
      </c>
      <c r="F176" s="10">
        <f t="shared" si="17"/>
        <v>100121.5981477523</v>
      </c>
      <c r="N176">
        <f t="shared" si="12"/>
        <v>0</v>
      </c>
      <c r="O176" s="29">
        <f t="shared" si="13"/>
        <v>0</v>
      </c>
    </row>
    <row r="177" spans="1:15" ht="15" x14ac:dyDescent="0.25">
      <c r="A177">
        <f t="shared" si="14"/>
        <v>0</v>
      </c>
      <c r="C177" s="2">
        <v>167</v>
      </c>
      <c r="D177" s="10">
        <f t="shared" si="15"/>
        <v>458.89065817720257</v>
      </c>
      <c r="E177" s="10">
        <f t="shared" si="16"/>
        <v>542.72902785833401</v>
      </c>
      <c r="F177" s="10">
        <f t="shared" si="17"/>
        <v>99578.869119893963</v>
      </c>
      <c r="N177">
        <f t="shared" si="12"/>
        <v>0</v>
      </c>
      <c r="O177" s="29">
        <f t="shared" si="13"/>
        <v>0</v>
      </c>
    </row>
    <row r="178" spans="1:15" ht="15.75" thickBot="1" x14ac:dyDescent="0.3">
      <c r="A178">
        <f t="shared" si="14"/>
        <v>0</v>
      </c>
      <c r="B178">
        <v>14</v>
      </c>
      <c r="C178" s="12">
        <v>168</v>
      </c>
      <c r="D178" s="13">
        <f t="shared" si="15"/>
        <v>456.40315013285726</v>
      </c>
      <c r="E178" s="13">
        <f t="shared" si="16"/>
        <v>545.21653590267931</v>
      </c>
      <c r="F178" s="13">
        <f t="shared" si="17"/>
        <v>99033.652583991279</v>
      </c>
      <c r="N178">
        <f t="shared" si="12"/>
        <v>0</v>
      </c>
      <c r="O178" s="29">
        <f t="shared" si="13"/>
        <v>0</v>
      </c>
    </row>
    <row r="179" spans="1:15" ht="15" x14ac:dyDescent="0.25">
      <c r="A179">
        <f t="shared" si="14"/>
        <v>0</v>
      </c>
      <c r="C179" s="2">
        <v>169</v>
      </c>
      <c r="D179" s="10">
        <f t="shared" si="15"/>
        <v>453.90424100996461</v>
      </c>
      <c r="E179" s="10">
        <f t="shared" si="16"/>
        <v>547.71544502557197</v>
      </c>
      <c r="F179" s="10">
        <f t="shared" si="17"/>
        <v>98485.937138965703</v>
      </c>
      <c r="N179">
        <f t="shared" si="12"/>
        <v>0</v>
      </c>
      <c r="O179" s="29">
        <f t="shared" si="13"/>
        <v>0</v>
      </c>
    </row>
    <row r="180" spans="1:15" ht="15" x14ac:dyDescent="0.25">
      <c r="A180">
        <f t="shared" si="14"/>
        <v>0</v>
      </c>
      <c r="C180" s="2">
        <v>170</v>
      </c>
      <c r="D180" s="10">
        <f t="shared" si="15"/>
        <v>451.3938785536011</v>
      </c>
      <c r="E180" s="10">
        <f t="shared" si="16"/>
        <v>550.22580748193548</v>
      </c>
      <c r="F180" s="10">
        <f t="shared" si="17"/>
        <v>97935.711331483762</v>
      </c>
      <c r="N180">
        <f t="shared" si="12"/>
        <v>0</v>
      </c>
      <c r="O180" s="29">
        <f t="shared" si="13"/>
        <v>0</v>
      </c>
    </row>
    <row r="181" spans="1:15" ht="15" x14ac:dyDescent="0.25">
      <c r="A181">
        <f t="shared" si="14"/>
        <v>0</v>
      </c>
      <c r="C181" s="2">
        <v>171</v>
      </c>
      <c r="D181" s="10">
        <f t="shared" si="15"/>
        <v>448.87201026930416</v>
      </c>
      <c r="E181" s="10">
        <f t="shared" si="16"/>
        <v>552.74767576623242</v>
      </c>
      <c r="F181" s="10">
        <f t="shared" si="17"/>
        <v>97382.963655717525</v>
      </c>
      <c r="N181">
        <f t="shared" si="12"/>
        <v>0</v>
      </c>
      <c r="O181" s="29">
        <f t="shared" si="13"/>
        <v>0</v>
      </c>
    </row>
    <row r="182" spans="1:15" ht="15" x14ac:dyDescent="0.25">
      <c r="A182">
        <f t="shared" si="14"/>
        <v>0</v>
      </c>
      <c r="C182" s="2">
        <v>172</v>
      </c>
      <c r="D182" s="10">
        <f t="shared" si="15"/>
        <v>446.33858342203894</v>
      </c>
      <c r="E182" s="10">
        <f t="shared" si="16"/>
        <v>555.28110261349764</v>
      </c>
      <c r="F182" s="10">
        <f t="shared" si="17"/>
        <v>96827.682553104023</v>
      </c>
      <c r="N182">
        <f t="shared" si="12"/>
        <v>0</v>
      </c>
      <c r="O182" s="29">
        <f t="shared" si="13"/>
        <v>0</v>
      </c>
    </row>
    <row r="183" spans="1:15" ht="15" x14ac:dyDescent="0.25">
      <c r="A183">
        <f t="shared" si="14"/>
        <v>0</v>
      </c>
      <c r="C183" s="2">
        <v>173</v>
      </c>
      <c r="D183" s="10">
        <f t="shared" si="15"/>
        <v>443.79354503506329</v>
      </c>
      <c r="E183" s="10">
        <f t="shared" si="16"/>
        <v>557.82614100047329</v>
      </c>
      <c r="F183" s="10">
        <f t="shared" si="17"/>
        <v>96269.856412103545</v>
      </c>
      <c r="N183">
        <f t="shared" si="12"/>
        <v>0</v>
      </c>
      <c r="O183" s="29">
        <f t="shared" si="13"/>
        <v>0</v>
      </c>
    </row>
    <row r="184" spans="1:15" ht="15" x14ac:dyDescent="0.25">
      <c r="A184">
        <f t="shared" si="14"/>
        <v>0</v>
      </c>
      <c r="C184" s="2">
        <v>174</v>
      </c>
      <c r="D184" s="10">
        <f t="shared" si="15"/>
        <v>441.23684188880725</v>
      </c>
      <c r="E184" s="10">
        <f t="shared" si="16"/>
        <v>560.38284414672933</v>
      </c>
      <c r="F184" s="10">
        <f t="shared" si="17"/>
        <v>95709.473567956811</v>
      </c>
      <c r="N184">
        <f t="shared" si="12"/>
        <v>0</v>
      </c>
      <c r="O184" s="29">
        <f t="shared" si="13"/>
        <v>0</v>
      </c>
    </row>
    <row r="185" spans="1:15" ht="15" x14ac:dyDescent="0.25">
      <c r="A185">
        <f t="shared" si="14"/>
        <v>0</v>
      </c>
      <c r="C185" s="2">
        <v>175</v>
      </c>
      <c r="D185" s="10">
        <f t="shared" si="15"/>
        <v>438.66842051981075</v>
      </c>
      <c r="E185" s="10">
        <f t="shared" si="16"/>
        <v>562.95126551572582</v>
      </c>
      <c r="F185" s="10">
        <f t="shared" si="17"/>
        <v>95146.522302441081</v>
      </c>
      <c r="N185">
        <f t="shared" si="12"/>
        <v>0</v>
      </c>
      <c r="O185" s="29">
        <f t="shared" si="13"/>
        <v>0</v>
      </c>
    </row>
    <row r="186" spans="1:15" ht="15" x14ac:dyDescent="0.25">
      <c r="A186">
        <f t="shared" si="14"/>
        <v>0</v>
      </c>
      <c r="C186" s="2">
        <v>176</v>
      </c>
      <c r="D186" s="10">
        <f t="shared" si="15"/>
        <v>436.08822721953038</v>
      </c>
      <c r="E186" s="10">
        <f t="shared" si="16"/>
        <v>565.53145881600619</v>
      </c>
      <c r="F186" s="10">
        <f t="shared" si="17"/>
        <v>94580.99084362507</v>
      </c>
      <c r="N186">
        <f t="shared" si="12"/>
        <v>0</v>
      </c>
      <c r="O186" s="29">
        <f t="shared" si="13"/>
        <v>0</v>
      </c>
    </row>
    <row r="187" spans="1:15" ht="15" x14ac:dyDescent="0.25">
      <c r="A187">
        <f t="shared" si="14"/>
        <v>0</v>
      </c>
      <c r="C187" s="2">
        <v>177</v>
      </c>
      <c r="D187" s="10">
        <f t="shared" si="15"/>
        <v>433.49620803329162</v>
      </c>
      <c r="E187" s="10">
        <f t="shared" si="16"/>
        <v>568.12347800224495</v>
      </c>
      <c r="F187" s="10">
        <f t="shared" si="17"/>
        <v>94012.86736562282</v>
      </c>
      <c r="N187">
        <f t="shared" si="12"/>
        <v>0</v>
      </c>
      <c r="O187" s="29">
        <f t="shared" si="13"/>
        <v>0</v>
      </c>
    </row>
    <row r="188" spans="1:15" ht="15" x14ac:dyDescent="0.25">
      <c r="A188">
        <f t="shared" si="14"/>
        <v>0</v>
      </c>
      <c r="C188" s="2">
        <v>178</v>
      </c>
      <c r="D188" s="10">
        <f t="shared" si="15"/>
        <v>430.89230875911016</v>
      </c>
      <c r="E188" s="10">
        <f t="shared" si="16"/>
        <v>570.72737727642641</v>
      </c>
      <c r="F188" s="10">
        <f t="shared" si="17"/>
        <v>93442.139988346389</v>
      </c>
      <c r="N188">
        <f t="shared" si="12"/>
        <v>0</v>
      </c>
      <c r="O188" s="29">
        <f t="shared" si="13"/>
        <v>0</v>
      </c>
    </row>
    <row r="189" spans="1:15" ht="15" x14ac:dyDescent="0.25">
      <c r="A189">
        <f t="shared" si="14"/>
        <v>0</v>
      </c>
      <c r="C189" s="2">
        <v>179</v>
      </c>
      <c r="D189" s="10">
        <f t="shared" si="15"/>
        <v>428.27647494658595</v>
      </c>
      <c r="E189" s="10">
        <f t="shared" si="16"/>
        <v>573.34321108895062</v>
      </c>
      <c r="F189" s="10">
        <f t="shared" si="17"/>
        <v>92868.796777257434</v>
      </c>
      <c r="N189">
        <f t="shared" si="12"/>
        <v>0</v>
      </c>
      <c r="O189" s="29">
        <f t="shared" si="13"/>
        <v>0</v>
      </c>
    </row>
    <row r="190" spans="1:15" ht="15.75" thickBot="1" x14ac:dyDescent="0.3">
      <c r="A190">
        <f t="shared" si="14"/>
        <v>0</v>
      </c>
      <c r="B190">
        <v>15</v>
      </c>
      <c r="C190" s="12">
        <v>180</v>
      </c>
      <c r="D190" s="13">
        <f t="shared" si="15"/>
        <v>425.64865189576813</v>
      </c>
      <c r="E190" s="13">
        <f t="shared" si="16"/>
        <v>575.97103413976845</v>
      </c>
      <c r="F190" s="13">
        <f t="shared" si="17"/>
        <v>92292.825743117661</v>
      </c>
      <c r="N190">
        <f t="shared" si="12"/>
        <v>0</v>
      </c>
      <c r="O190" s="29">
        <f t="shared" si="13"/>
        <v>0</v>
      </c>
    </row>
    <row r="191" spans="1:15" ht="15" x14ac:dyDescent="0.25">
      <c r="A191">
        <f t="shared" si="14"/>
        <v>0</v>
      </c>
      <c r="C191" s="2">
        <v>181</v>
      </c>
      <c r="D191" s="10">
        <f t="shared" si="15"/>
        <v>423.00878465596179</v>
      </c>
      <c r="E191" s="10">
        <f t="shared" si="16"/>
        <v>578.61090137957478</v>
      </c>
      <c r="F191" s="10">
        <f t="shared" si="17"/>
        <v>91714.214841738081</v>
      </c>
      <c r="N191">
        <f t="shared" si="12"/>
        <v>0</v>
      </c>
      <c r="O191" s="29">
        <f t="shared" si="13"/>
        <v>0</v>
      </c>
    </row>
    <row r="192" spans="1:15" ht="15" x14ac:dyDescent="0.25">
      <c r="A192">
        <f t="shared" si="14"/>
        <v>0</v>
      </c>
      <c r="C192" s="2">
        <v>182</v>
      </c>
      <c r="D192" s="10">
        <f t="shared" si="15"/>
        <v>420.3568180246366</v>
      </c>
      <c r="E192" s="10">
        <f t="shared" si="16"/>
        <v>581.26286801089998</v>
      </c>
      <c r="F192" s="10">
        <f t="shared" si="17"/>
        <v>91132.951973727177</v>
      </c>
      <c r="N192">
        <f t="shared" si="12"/>
        <v>0</v>
      </c>
      <c r="O192" s="29">
        <f t="shared" si="13"/>
        <v>0</v>
      </c>
    </row>
    <row r="193" spans="1:15" ht="15" x14ac:dyDescent="0.25">
      <c r="A193">
        <f t="shared" si="14"/>
        <v>0</v>
      </c>
      <c r="C193" s="2">
        <v>183</v>
      </c>
      <c r="D193" s="10">
        <f t="shared" si="15"/>
        <v>417.69269654624804</v>
      </c>
      <c r="E193" s="10">
        <f t="shared" si="16"/>
        <v>583.92698948928853</v>
      </c>
      <c r="F193" s="10">
        <f t="shared" si="17"/>
        <v>90549.024984237883</v>
      </c>
      <c r="N193">
        <f t="shared" si="12"/>
        <v>0</v>
      </c>
      <c r="O193" s="29">
        <f t="shared" si="13"/>
        <v>0</v>
      </c>
    </row>
    <row r="194" spans="1:15" ht="15" x14ac:dyDescent="0.25">
      <c r="A194">
        <f t="shared" si="14"/>
        <v>0</v>
      </c>
      <c r="C194" s="2">
        <v>184</v>
      </c>
      <c r="D194" s="10">
        <f t="shared" si="15"/>
        <v>415.01636451108789</v>
      </c>
      <c r="E194" s="10">
        <f t="shared" si="16"/>
        <v>586.60332152444869</v>
      </c>
      <c r="F194" s="10">
        <f t="shared" si="17"/>
        <v>89962.42166271343</v>
      </c>
      <c r="N194">
        <f t="shared" si="12"/>
        <v>0</v>
      </c>
      <c r="O194" s="29">
        <f t="shared" si="13"/>
        <v>0</v>
      </c>
    </row>
    <row r="195" spans="1:15" ht="15" x14ac:dyDescent="0.25">
      <c r="A195">
        <f t="shared" si="14"/>
        <v>0</v>
      </c>
      <c r="C195" s="2">
        <v>185</v>
      </c>
      <c r="D195" s="10">
        <f t="shared" si="15"/>
        <v>412.32776595410542</v>
      </c>
      <c r="E195" s="10">
        <f t="shared" si="16"/>
        <v>589.29192008143116</v>
      </c>
      <c r="F195" s="10">
        <f t="shared" si="17"/>
        <v>89373.129742631994</v>
      </c>
      <c r="N195">
        <f t="shared" si="12"/>
        <v>0</v>
      </c>
      <c r="O195" s="29">
        <f t="shared" si="13"/>
        <v>0</v>
      </c>
    </row>
    <row r="196" spans="1:15" ht="15" x14ac:dyDescent="0.25">
      <c r="A196">
        <f t="shared" si="14"/>
        <v>0</v>
      </c>
      <c r="C196" s="2">
        <v>186</v>
      </c>
      <c r="D196" s="10">
        <f t="shared" si="15"/>
        <v>409.62684465372877</v>
      </c>
      <c r="E196" s="10">
        <f t="shared" si="16"/>
        <v>591.99284138180781</v>
      </c>
      <c r="F196" s="10">
        <f t="shared" si="17"/>
        <v>88781.136901250182</v>
      </c>
      <c r="N196">
        <f t="shared" si="12"/>
        <v>0</v>
      </c>
      <c r="O196" s="29">
        <f t="shared" si="13"/>
        <v>0</v>
      </c>
    </row>
    <row r="197" spans="1:15" ht="15" x14ac:dyDescent="0.25">
      <c r="A197">
        <f t="shared" si="14"/>
        <v>0</v>
      </c>
      <c r="C197" s="2">
        <v>187</v>
      </c>
      <c r="D197" s="10">
        <f t="shared" si="15"/>
        <v>406.91354413072986</v>
      </c>
      <c r="E197" s="10">
        <f t="shared" si="16"/>
        <v>594.70614190480671</v>
      </c>
      <c r="F197" s="10">
        <f t="shared" si="17"/>
        <v>88186.43075934537</v>
      </c>
      <c r="N197">
        <f t="shared" si="12"/>
        <v>0</v>
      </c>
      <c r="O197" s="29">
        <f t="shared" si="13"/>
        <v>0</v>
      </c>
    </row>
    <row r="198" spans="1:15" ht="15" x14ac:dyDescent="0.25">
      <c r="A198">
        <f t="shared" si="14"/>
        <v>0</v>
      </c>
      <c r="C198" s="2">
        <v>188</v>
      </c>
      <c r="D198" s="10">
        <f t="shared" si="15"/>
        <v>404.18780764700205</v>
      </c>
      <c r="E198" s="10">
        <f t="shared" si="16"/>
        <v>597.43187838853453</v>
      </c>
      <c r="F198" s="10">
        <f t="shared" si="17"/>
        <v>87588.998880956831</v>
      </c>
      <c r="N198">
        <f t="shared" si="12"/>
        <v>0</v>
      </c>
      <c r="O198" s="29">
        <f t="shared" si="13"/>
        <v>0</v>
      </c>
    </row>
    <row r="199" spans="1:15" ht="15" x14ac:dyDescent="0.25">
      <c r="A199">
        <f t="shared" si="14"/>
        <v>0</v>
      </c>
      <c r="C199" s="2">
        <v>189</v>
      </c>
      <c r="D199" s="10">
        <f t="shared" si="15"/>
        <v>401.44957820439595</v>
      </c>
      <c r="E199" s="10">
        <f t="shared" si="16"/>
        <v>600.17010783114063</v>
      </c>
      <c r="F199" s="10">
        <f t="shared" si="17"/>
        <v>86988.828773125686</v>
      </c>
      <c r="N199">
        <f t="shared" si="12"/>
        <v>0</v>
      </c>
      <c r="O199" s="29">
        <f t="shared" si="13"/>
        <v>0</v>
      </c>
    </row>
    <row r="200" spans="1:15" ht="15" x14ac:dyDescent="0.25">
      <c r="A200">
        <f t="shared" si="14"/>
        <v>0</v>
      </c>
      <c r="C200" s="2">
        <v>190</v>
      </c>
      <c r="D200" s="10">
        <f t="shared" si="15"/>
        <v>398.69879854349711</v>
      </c>
      <c r="E200" s="10">
        <f t="shared" si="16"/>
        <v>602.92088749203947</v>
      </c>
      <c r="F200" s="10">
        <f t="shared" si="17"/>
        <v>86385.907885633642</v>
      </c>
      <c r="N200">
        <f t="shared" si="12"/>
        <v>0</v>
      </c>
      <c r="O200" s="29">
        <f t="shared" si="13"/>
        <v>0</v>
      </c>
    </row>
    <row r="201" spans="1:15" ht="15" x14ac:dyDescent="0.25">
      <c r="A201">
        <f t="shared" si="14"/>
        <v>0</v>
      </c>
      <c r="C201" s="2">
        <v>191</v>
      </c>
      <c r="D201" s="10">
        <f t="shared" si="15"/>
        <v>395.93541114249092</v>
      </c>
      <c r="E201" s="10">
        <f t="shared" si="16"/>
        <v>605.68427489304565</v>
      </c>
      <c r="F201" s="10">
        <f t="shared" si="17"/>
        <v>85780.223610740592</v>
      </c>
      <c r="N201">
        <f t="shared" si="12"/>
        <v>0</v>
      </c>
      <c r="O201" s="29">
        <f t="shared" si="13"/>
        <v>0</v>
      </c>
    </row>
    <row r="202" spans="1:15" ht="15.75" thickBot="1" x14ac:dyDescent="0.3">
      <c r="A202">
        <f t="shared" si="14"/>
        <v>0</v>
      </c>
      <c r="B202">
        <v>16</v>
      </c>
      <c r="C202" s="12">
        <v>192</v>
      </c>
      <c r="D202" s="13">
        <f t="shared" si="15"/>
        <v>393.15935821589665</v>
      </c>
      <c r="E202" s="13">
        <f t="shared" si="16"/>
        <v>608.46032781963993</v>
      </c>
      <c r="F202" s="13">
        <f t="shared" si="17"/>
        <v>85171.763282920947</v>
      </c>
      <c r="N202">
        <f t="shared" si="12"/>
        <v>0</v>
      </c>
      <c r="O202" s="29">
        <f t="shared" si="13"/>
        <v>0</v>
      </c>
    </row>
    <row r="203" spans="1:15" ht="15" x14ac:dyDescent="0.25">
      <c r="A203">
        <f t="shared" si="14"/>
        <v>0</v>
      </c>
      <c r="C203" s="2">
        <v>193</v>
      </c>
      <c r="D203" s="10">
        <f t="shared" si="15"/>
        <v>390.37058171338867</v>
      </c>
      <c r="E203" s="10">
        <f t="shared" si="16"/>
        <v>611.2491043221479</v>
      </c>
      <c r="F203" s="10">
        <f t="shared" si="17"/>
        <v>84560.514178598794</v>
      </c>
      <c r="N203">
        <f t="shared" ref="N203:N266" si="18">IF(F203&lt;0,C203*($F$6+$I$7),0)</f>
        <v>0</v>
      </c>
      <c r="O203" s="29">
        <f t="shared" ref="O203:O266" si="19">IF(AND(N204&gt;N203,N203=0),N204+F204,0)</f>
        <v>0</v>
      </c>
    </row>
    <row r="204" spans="1:15" ht="15" x14ac:dyDescent="0.25">
      <c r="A204">
        <f t="shared" ref="A204:A267" si="20">IF(A203&gt;0,A203+1,IF(O203&gt;0,1,0))</f>
        <v>0</v>
      </c>
      <c r="C204" s="2">
        <v>194</v>
      </c>
      <c r="D204" s="10">
        <f t="shared" ref="D204:D267" si="21">(F203*(1+($F$4/12)))-F203</f>
        <v>387.56902331858873</v>
      </c>
      <c r="E204" s="10">
        <f t="shared" ref="E204:E267" si="22">$F$6+$I$7-D204</f>
        <v>614.05066271694784</v>
      </c>
      <c r="F204" s="10">
        <f t="shared" si="17"/>
        <v>83946.463515881842</v>
      </c>
      <c r="N204">
        <f t="shared" si="18"/>
        <v>0</v>
      </c>
      <c r="O204" s="29">
        <f t="shared" si="19"/>
        <v>0</v>
      </c>
    </row>
    <row r="205" spans="1:15" ht="15" x14ac:dyDescent="0.25">
      <c r="A205">
        <f t="shared" si="20"/>
        <v>0</v>
      </c>
      <c r="C205" s="2">
        <v>195</v>
      </c>
      <c r="D205" s="10">
        <f t="shared" si="21"/>
        <v>384.75462444779987</v>
      </c>
      <c r="E205" s="10">
        <f t="shared" si="22"/>
        <v>616.8650615877367</v>
      </c>
      <c r="F205" s="10">
        <f t="shared" si="17"/>
        <v>83329.598454294101</v>
      </c>
      <c r="N205">
        <f t="shared" si="18"/>
        <v>0</v>
      </c>
      <c r="O205" s="29">
        <f t="shared" si="19"/>
        <v>0</v>
      </c>
    </row>
    <row r="206" spans="1:15" ht="15" x14ac:dyDescent="0.25">
      <c r="A206">
        <f t="shared" si="20"/>
        <v>0</v>
      </c>
      <c r="C206" s="2">
        <v>196</v>
      </c>
      <c r="D206" s="10">
        <f t="shared" si="21"/>
        <v>381.92732624885684</v>
      </c>
      <c r="E206" s="10">
        <f t="shared" si="22"/>
        <v>619.69235978667973</v>
      </c>
      <c r="F206" s="10">
        <f t="shared" ref="F206:F269" si="23">F205-E206</f>
        <v>82709.906094507416</v>
      </c>
      <c r="N206">
        <f t="shared" si="18"/>
        <v>0</v>
      </c>
      <c r="O206" s="29">
        <f t="shared" si="19"/>
        <v>0</v>
      </c>
    </row>
    <row r="207" spans="1:15" ht="15" x14ac:dyDescent="0.25">
      <c r="A207">
        <f t="shared" si="20"/>
        <v>0</v>
      </c>
      <c r="C207" s="2">
        <v>197</v>
      </c>
      <c r="D207" s="10">
        <f t="shared" si="21"/>
        <v>379.08706959983101</v>
      </c>
      <c r="E207" s="10">
        <f t="shared" si="22"/>
        <v>622.53261643570556</v>
      </c>
      <c r="F207" s="10">
        <f t="shared" si="23"/>
        <v>82087.373478071706</v>
      </c>
      <c r="N207">
        <f t="shared" si="18"/>
        <v>0</v>
      </c>
      <c r="O207" s="29">
        <f t="shared" si="19"/>
        <v>0</v>
      </c>
    </row>
    <row r="208" spans="1:15" ht="15" x14ac:dyDescent="0.25">
      <c r="A208">
        <f t="shared" si="20"/>
        <v>0</v>
      </c>
      <c r="C208" s="2">
        <v>198</v>
      </c>
      <c r="D208" s="10">
        <f t="shared" si="21"/>
        <v>376.23379510783707</v>
      </c>
      <c r="E208" s="10">
        <f t="shared" si="22"/>
        <v>625.38589092769951</v>
      </c>
      <c r="F208" s="10">
        <f t="shared" si="23"/>
        <v>81461.987587144002</v>
      </c>
      <c r="N208">
        <f t="shared" si="18"/>
        <v>0</v>
      </c>
      <c r="O208" s="29">
        <f t="shared" si="19"/>
        <v>0</v>
      </c>
    </row>
    <row r="209" spans="1:15" ht="15" x14ac:dyDescent="0.25">
      <c r="A209">
        <f t="shared" si="20"/>
        <v>0</v>
      </c>
      <c r="C209" s="2">
        <v>199</v>
      </c>
      <c r="D209" s="10">
        <f t="shared" si="21"/>
        <v>373.36744310775248</v>
      </c>
      <c r="E209" s="10">
        <f t="shared" si="22"/>
        <v>628.2522429277841</v>
      </c>
      <c r="F209" s="10">
        <f t="shared" si="23"/>
        <v>80833.735344216213</v>
      </c>
      <c r="N209">
        <f t="shared" si="18"/>
        <v>0</v>
      </c>
      <c r="O209" s="29">
        <f t="shared" si="19"/>
        <v>0</v>
      </c>
    </row>
    <row r="210" spans="1:15" ht="15" x14ac:dyDescent="0.25">
      <c r="A210">
        <f t="shared" si="20"/>
        <v>0</v>
      </c>
      <c r="C210" s="2">
        <v>200</v>
      </c>
      <c r="D210" s="10">
        <f t="shared" si="21"/>
        <v>370.48795366099512</v>
      </c>
      <c r="E210" s="10">
        <f t="shared" si="22"/>
        <v>631.13173237454146</v>
      </c>
      <c r="F210" s="10">
        <f t="shared" si="23"/>
        <v>80202.603611841667</v>
      </c>
      <c r="N210">
        <f t="shared" si="18"/>
        <v>0</v>
      </c>
      <c r="O210" s="29">
        <f t="shared" si="19"/>
        <v>0</v>
      </c>
    </row>
    <row r="211" spans="1:15" ht="15" x14ac:dyDescent="0.25">
      <c r="A211">
        <f t="shared" si="20"/>
        <v>0</v>
      </c>
      <c r="C211" s="2">
        <v>201</v>
      </c>
      <c r="D211" s="10">
        <f t="shared" si="21"/>
        <v>367.5952665542718</v>
      </c>
      <c r="E211" s="10">
        <f t="shared" si="22"/>
        <v>634.02441948126477</v>
      </c>
      <c r="F211" s="10">
        <f t="shared" si="23"/>
        <v>79568.579192360397</v>
      </c>
      <c r="N211">
        <f t="shared" si="18"/>
        <v>0</v>
      </c>
      <c r="O211" s="29">
        <f t="shared" si="19"/>
        <v>0</v>
      </c>
    </row>
    <row r="212" spans="1:15" ht="15" x14ac:dyDescent="0.25">
      <c r="A212">
        <f t="shared" si="20"/>
        <v>0</v>
      </c>
      <c r="C212" s="2">
        <v>202</v>
      </c>
      <c r="D212" s="10">
        <f t="shared" si="21"/>
        <v>364.68932129832683</v>
      </c>
      <c r="E212" s="10">
        <f t="shared" si="22"/>
        <v>636.93036473720974</v>
      </c>
      <c r="F212" s="10">
        <f t="shared" si="23"/>
        <v>78931.648827623183</v>
      </c>
      <c r="N212">
        <f t="shared" si="18"/>
        <v>0</v>
      </c>
      <c r="O212" s="29">
        <f t="shared" si="19"/>
        <v>0</v>
      </c>
    </row>
    <row r="213" spans="1:15" ht="15" x14ac:dyDescent="0.25">
      <c r="A213">
        <f t="shared" si="20"/>
        <v>0</v>
      </c>
      <c r="C213" s="2">
        <v>203</v>
      </c>
      <c r="D213" s="10">
        <f t="shared" si="21"/>
        <v>361.77005712660321</v>
      </c>
      <c r="E213" s="10">
        <f t="shared" si="22"/>
        <v>639.84962890893337</v>
      </c>
      <c r="F213" s="10">
        <f t="shared" si="23"/>
        <v>78291.799198714245</v>
      </c>
      <c r="N213">
        <f t="shared" si="18"/>
        <v>0</v>
      </c>
      <c r="O213" s="29">
        <f t="shared" si="19"/>
        <v>0</v>
      </c>
    </row>
    <row r="214" spans="1:15" ht="15.75" thickBot="1" x14ac:dyDescent="0.3">
      <c r="A214">
        <f t="shared" si="20"/>
        <v>0</v>
      </c>
      <c r="B214">
        <v>17</v>
      </c>
      <c r="C214" s="12">
        <v>204</v>
      </c>
      <c r="D214" s="13">
        <f t="shared" si="21"/>
        <v>358.83741299410758</v>
      </c>
      <c r="E214" s="13">
        <f t="shared" si="22"/>
        <v>642.78227304142899</v>
      </c>
      <c r="F214" s="13">
        <f t="shared" si="23"/>
        <v>77649.016925672811</v>
      </c>
      <c r="N214">
        <f t="shared" si="18"/>
        <v>0</v>
      </c>
      <c r="O214" s="29">
        <f t="shared" si="19"/>
        <v>0</v>
      </c>
    </row>
    <row r="215" spans="1:15" ht="15" x14ac:dyDescent="0.25">
      <c r="A215">
        <f t="shared" si="20"/>
        <v>0</v>
      </c>
      <c r="C215" s="2">
        <v>205</v>
      </c>
      <c r="D215" s="10">
        <f t="shared" si="21"/>
        <v>355.89132757599873</v>
      </c>
      <c r="E215" s="10">
        <f t="shared" si="22"/>
        <v>645.72835845953784</v>
      </c>
      <c r="F215" s="10">
        <f t="shared" si="23"/>
        <v>77003.288567213269</v>
      </c>
      <c r="N215">
        <f t="shared" si="18"/>
        <v>0</v>
      </c>
      <c r="O215" s="29">
        <f t="shared" si="19"/>
        <v>0</v>
      </c>
    </row>
    <row r="216" spans="1:15" ht="15" x14ac:dyDescent="0.25">
      <c r="A216">
        <f t="shared" si="20"/>
        <v>0</v>
      </c>
      <c r="C216" s="2">
        <v>206</v>
      </c>
      <c r="D216" s="10">
        <f t="shared" si="21"/>
        <v>352.93173926639429</v>
      </c>
      <c r="E216" s="10">
        <f t="shared" si="22"/>
        <v>648.68794676914229</v>
      </c>
      <c r="F216" s="10">
        <f t="shared" si="23"/>
        <v>76354.600620444122</v>
      </c>
      <c r="N216">
        <f t="shared" si="18"/>
        <v>0</v>
      </c>
      <c r="O216" s="29">
        <f t="shared" si="19"/>
        <v>0</v>
      </c>
    </row>
    <row r="217" spans="1:15" ht="15" x14ac:dyDescent="0.25">
      <c r="A217">
        <f t="shared" si="20"/>
        <v>0</v>
      </c>
      <c r="C217" s="2">
        <v>207</v>
      </c>
      <c r="D217" s="10">
        <f t="shared" si="21"/>
        <v>349.95858617704653</v>
      </c>
      <c r="E217" s="10">
        <f t="shared" si="22"/>
        <v>651.66109985849005</v>
      </c>
      <c r="F217" s="10">
        <f t="shared" si="23"/>
        <v>75702.939520585627</v>
      </c>
      <c r="N217">
        <f t="shared" si="18"/>
        <v>0</v>
      </c>
      <c r="O217" s="29">
        <f t="shared" si="19"/>
        <v>0</v>
      </c>
    </row>
    <row r="218" spans="1:15" ht="15" x14ac:dyDescent="0.25">
      <c r="A218">
        <f t="shared" si="20"/>
        <v>0</v>
      </c>
      <c r="C218" s="2">
        <v>208</v>
      </c>
      <c r="D218" s="10">
        <f t="shared" si="21"/>
        <v>346.97180613601813</v>
      </c>
      <c r="E218" s="10">
        <f t="shared" si="22"/>
        <v>654.64787989951844</v>
      </c>
      <c r="F218" s="10">
        <f t="shared" si="23"/>
        <v>75048.291640686104</v>
      </c>
      <c r="N218">
        <f t="shared" si="18"/>
        <v>0</v>
      </c>
      <c r="O218" s="29">
        <f t="shared" si="19"/>
        <v>0</v>
      </c>
    </row>
    <row r="219" spans="1:15" ht="15" x14ac:dyDescent="0.25">
      <c r="A219">
        <f t="shared" si="20"/>
        <v>0</v>
      </c>
      <c r="C219" s="2">
        <v>209</v>
      </c>
      <c r="D219" s="10">
        <f t="shared" si="21"/>
        <v>343.97133668648894</v>
      </c>
      <c r="E219" s="10">
        <f t="shared" si="22"/>
        <v>657.64834934904763</v>
      </c>
      <c r="F219" s="10">
        <f t="shared" si="23"/>
        <v>74390.643291337052</v>
      </c>
      <c r="N219">
        <f t="shared" si="18"/>
        <v>0</v>
      </c>
      <c r="O219" s="29">
        <f t="shared" si="19"/>
        <v>0</v>
      </c>
    </row>
    <row r="220" spans="1:15" ht="15" x14ac:dyDescent="0.25">
      <c r="A220">
        <f t="shared" si="20"/>
        <v>0</v>
      </c>
      <c r="C220" s="2">
        <v>210</v>
      </c>
      <c r="D220" s="10">
        <f t="shared" si="21"/>
        <v>340.95711508530076</v>
      </c>
      <c r="E220" s="10">
        <f t="shared" si="22"/>
        <v>660.66257095023582</v>
      </c>
      <c r="F220" s="10">
        <f t="shared" si="23"/>
        <v>73729.980720386811</v>
      </c>
      <c r="N220">
        <f t="shared" si="18"/>
        <v>0</v>
      </c>
      <c r="O220" s="29">
        <f t="shared" si="19"/>
        <v>0</v>
      </c>
    </row>
    <row r="221" spans="1:15" ht="15" x14ac:dyDescent="0.25">
      <c r="A221">
        <f t="shared" si="20"/>
        <v>0</v>
      </c>
      <c r="C221" s="2">
        <v>211</v>
      </c>
      <c r="D221" s="10">
        <f t="shared" si="21"/>
        <v>337.92907830177865</v>
      </c>
      <c r="E221" s="10">
        <f t="shared" si="22"/>
        <v>663.69060773375793</v>
      </c>
      <c r="F221" s="10">
        <f t="shared" si="23"/>
        <v>73066.290112653049</v>
      </c>
      <c r="N221">
        <f t="shared" si="18"/>
        <v>0</v>
      </c>
      <c r="O221" s="29">
        <f t="shared" si="19"/>
        <v>0</v>
      </c>
    </row>
    <row r="222" spans="1:15" ht="15" x14ac:dyDescent="0.25">
      <c r="A222">
        <f t="shared" si="20"/>
        <v>0</v>
      </c>
      <c r="C222" s="2">
        <v>212</v>
      </c>
      <c r="D222" s="10">
        <f t="shared" si="21"/>
        <v>334.88716301633394</v>
      </c>
      <c r="E222" s="10">
        <f t="shared" si="22"/>
        <v>666.73252301920263</v>
      </c>
      <c r="F222" s="10">
        <f t="shared" si="23"/>
        <v>72399.557589633841</v>
      </c>
      <c r="N222">
        <f t="shared" si="18"/>
        <v>0</v>
      </c>
      <c r="O222" s="29">
        <f t="shared" si="19"/>
        <v>0</v>
      </c>
    </row>
    <row r="223" spans="1:15" ht="15" x14ac:dyDescent="0.25">
      <c r="A223">
        <f t="shared" si="20"/>
        <v>0</v>
      </c>
      <c r="C223" s="2">
        <v>213</v>
      </c>
      <c r="D223" s="10">
        <f t="shared" si="21"/>
        <v>331.83130561915459</v>
      </c>
      <c r="E223" s="10">
        <f t="shared" si="22"/>
        <v>669.78838041638198</v>
      </c>
      <c r="F223" s="10">
        <f t="shared" si="23"/>
        <v>71729.769209217455</v>
      </c>
      <c r="N223">
        <f t="shared" si="18"/>
        <v>0</v>
      </c>
      <c r="O223" s="29">
        <f t="shared" si="19"/>
        <v>0</v>
      </c>
    </row>
    <row r="224" spans="1:15" ht="15" x14ac:dyDescent="0.25">
      <c r="A224">
        <f t="shared" si="20"/>
        <v>0</v>
      </c>
      <c r="C224" s="2">
        <v>214</v>
      </c>
      <c r="D224" s="10">
        <f t="shared" si="21"/>
        <v>328.76144220891001</v>
      </c>
      <c r="E224" s="10">
        <f t="shared" si="22"/>
        <v>672.85824382662656</v>
      </c>
      <c r="F224" s="10">
        <f t="shared" si="23"/>
        <v>71056.910965390824</v>
      </c>
      <c r="N224">
        <f t="shared" si="18"/>
        <v>0</v>
      </c>
      <c r="O224" s="29">
        <f t="shared" si="19"/>
        <v>0</v>
      </c>
    </row>
    <row r="225" spans="1:15" ht="15" x14ac:dyDescent="0.25">
      <c r="A225">
        <f t="shared" si="20"/>
        <v>0</v>
      </c>
      <c r="C225" s="2">
        <v>215</v>
      </c>
      <c r="D225" s="10">
        <f t="shared" si="21"/>
        <v>325.67750859138323</v>
      </c>
      <c r="E225" s="10">
        <f t="shared" si="22"/>
        <v>675.94217744415334</v>
      </c>
      <c r="F225" s="10">
        <f t="shared" si="23"/>
        <v>70380.968787946666</v>
      </c>
      <c r="N225">
        <f t="shared" si="18"/>
        <v>0</v>
      </c>
      <c r="O225" s="29">
        <f t="shared" si="19"/>
        <v>0</v>
      </c>
    </row>
    <row r="226" spans="1:15" ht="15.75" thickBot="1" x14ac:dyDescent="0.3">
      <c r="A226">
        <f t="shared" si="20"/>
        <v>0</v>
      </c>
      <c r="B226">
        <v>18</v>
      </c>
      <c r="C226" s="12">
        <v>216</v>
      </c>
      <c r="D226" s="13">
        <f t="shared" si="21"/>
        <v>322.57944027808844</v>
      </c>
      <c r="E226" s="13">
        <f t="shared" si="22"/>
        <v>679.04024575744813</v>
      </c>
      <c r="F226" s="13">
        <f t="shared" si="23"/>
        <v>69701.928542189213</v>
      </c>
      <c r="N226">
        <f t="shared" si="18"/>
        <v>0</v>
      </c>
      <c r="O226" s="29">
        <f t="shared" si="19"/>
        <v>0</v>
      </c>
    </row>
    <row r="227" spans="1:15" ht="15" x14ac:dyDescent="0.25">
      <c r="A227">
        <f t="shared" si="20"/>
        <v>0</v>
      </c>
      <c r="C227" s="2">
        <v>217</v>
      </c>
      <c r="D227" s="10">
        <f t="shared" si="21"/>
        <v>319.4671724850341</v>
      </c>
      <c r="E227" s="10">
        <f t="shared" si="22"/>
        <v>682.15251355050248</v>
      </c>
      <c r="F227" s="10">
        <f t="shared" si="23"/>
        <v>69019.776028638706</v>
      </c>
      <c r="N227">
        <f t="shared" si="18"/>
        <v>0</v>
      </c>
      <c r="O227" s="29">
        <f t="shared" si="19"/>
        <v>0</v>
      </c>
    </row>
    <row r="228" spans="1:15" ht="15" x14ac:dyDescent="0.25">
      <c r="A228">
        <f t="shared" si="20"/>
        <v>0</v>
      </c>
      <c r="C228" s="2">
        <v>218</v>
      </c>
      <c r="D228" s="10">
        <f t="shared" si="21"/>
        <v>316.34064013126772</v>
      </c>
      <c r="E228" s="10">
        <f t="shared" si="22"/>
        <v>685.27904590426886</v>
      </c>
      <c r="F228" s="10">
        <f t="shared" si="23"/>
        <v>68334.496982734432</v>
      </c>
      <c r="N228">
        <f t="shared" si="18"/>
        <v>0</v>
      </c>
      <c r="O228" s="29">
        <f t="shared" si="19"/>
        <v>0</v>
      </c>
    </row>
    <row r="229" spans="1:15" ht="15" x14ac:dyDescent="0.25">
      <c r="A229">
        <f t="shared" si="20"/>
        <v>0</v>
      </c>
      <c r="C229" s="2">
        <v>219</v>
      </c>
      <c r="D229" s="10">
        <f t="shared" si="21"/>
        <v>313.19977783753711</v>
      </c>
      <c r="E229" s="10">
        <f t="shared" si="22"/>
        <v>688.41990819799946</v>
      </c>
      <c r="F229" s="10">
        <f t="shared" si="23"/>
        <v>67646.077074536428</v>
      </c>
      <c r="N229">
        <f t="shared" si="18"/>
        <v>0</v>
      </c>
      <c r="O229" s="29">
        <f t="shared" si="19"/>
        <v>0</v>
      </c>
    </row>
    <row r="230" spans="1:15" ht="15" x14ac:dyDescent="0.25">
      <c r="A230">
        <f t="shared" si="20"/>
        <v>0</v>
      </c>
      <c r="C230" s="2">
        <v>220</v>
      </c>
      <c r="D230" s="10">
        <f t="shared" si="21"/>
        <v>310.04451992496615</v>
      </c>
      <c r="E230" s="10">
        <f t="shared" si="22"/>
        <v>691.57516611057042</v>
      </c>
      <c r="F230" s="10">
        <f t="shared" si="23"/>
        <v>66954.501908425853</v>
      </c>
      <c r="N230">
        <f t="shared" si="18"/>
        <v>0</v>
      </c>
      <c r="O230" s="29">
        <f t="shared" si="19"/>
        <v>0</v>
      </c>
    </row>
    <row r="231" spans="1:15" ht="15" x14ac:dyDescent="0.25">
      <c r="A231">
        <f t="shared" si="20"/>
        <v>0</v>
      </c>
      <c r="C231" s="2">
        <v>221</v>
      </c>
      <c r="D231" s="10">
        <f t="shared" si="21"/>
        <v>306.87480041362869</v>
      </c>
      <c r="E231" s="10">
        <f t="shared" si="22"/>
        <v>694.74488562190788</v>
      </c>
      <c r="F231" s="10">
        <f t="shared" si="23"/>
        <v>66259.75702280394</v>
      </c>
      <c r="N231">
        <f t="shared" si="18"/>
        <v>0</v>
      </c>
      <c r="O231" s="29">
        <f t="shared" si="19"/>
        <v>0</v>
      </c>
    </row>
    <row r="232" spans="1:15" ht="15" x14ac:dyDescent="0.25">
      <c r="A232">
        <f t="shared" si="20"/>
        <v>0</v>
      </c>
      <c r="C232" s="2">
        <v>222</v>
      </c>
      <c r="D232" s="10">
        <f t="shared" si="21"/>
        <v>303.69055302119523</v>
      </c>
      <c r="E232" s="10">
        <f t="shared" si="22"/>
        <v>697.92913301434135</v>
      </c>
      <c r="F232" s="10">
        <f t="shared" si="23"/>
        <v>65561.827889789594</v>
      </c>
      <c r="N232">
        <f t="shared" si="18"/>
        <v>0</v>
      </c>
      <c r="O232" s="29">
        <f t="shared" si="19"/>
        <v>0</v>
      </c>
    </row>
    <row r="233" spans="1:15" ht="15" x14ac:dyDescent="0.25">
      <c r="A233">
        <f t="shared" si="20"/>
        <v>0</v>
      </c>
      <c r="C233" s="2">
        <v>223</v>
      </c>
      <c r="D233" s="10">
        <f t="shared" si="21"/>
        <v>300.49171116153593</v>
      </c>
      <c r="E233" s="10">
        <f t="shared" si="22"/>
        <v>701.12797487400064</v>
      </c>
      <c r="F233" s="10">
        <f t="shared" si="23"/>
        <v>64860.699914915596</v>
      </c>
      <c r="N233">
        <f t="shared" si="18"/>
        <v>0</v>
      </c>
      <c r="O233" s="29">
        <f t="shared" si="19"/>
        <v>0</v>
      </c>
    </row>
    <row r="234" spans="1:15" ht="15" x14ac:dyDescent="0.25">
      <c r="A234">
        <f t="shared" si="20"/>
        <v>0</v>
      </c>
      <c r="C234" s="2">
        <v>224</v>
      </c>
      <c r="D234" s="10">
        <f t="shared" si="21"/>
        <v>297.27820794336731</v>
      </c>
      <c r="E234" s="10">
        <f t="shared" si="22"/>
        <v>704.34147809216927</v>
      </c>
      <c r="F234" s="10">
        <f t="shared" si="23"/>
        <v>64156.35843682343</v>
      </c>
      <c r="N234">
        <f t="shared" si="18"/>
        <v>0</v>
      </c>
      <c r="O234" s="29">
        <f t="shared" si="19"/>
        <v>0</v>
      </c>
    </row>
    <row r="235" spans="1:15" ht="15" x14ac:dyDescent="0.25">
      <c r="A235">
        <f t="shared" si="20"/>
        <v>0</v>
      </c>
      <c r="C235" s="2">
        <v>225</v>
      </c>
      <c r="D235" s="10">
        <f t="shared" si="21"/>
        <v>294.04997616877517</v>
      </c>
      <c r="E235" s="10">
        <f t="shared" si="22"/>
        <v>707.5697098667614</v>
      </c>
      <c r="F235" s="10">
        <f t="shared" si="23"/>
        <v>63448.788726956671</v>
      </c>
      <c r="N235">
        <f t="shared" si="18"/>
        <v>0</v>
      </c>
      <c r="O235" s="29">
        <f t="shared" si="19"/>
        <v>0</v>
      </c>
    </row>
    <row r="236" spans="1:15" ht="15" x14ac:dyDescent="0.25">
      <c r="A236">
        <f t="shared" si="20"/>
        <v>0</v>
      </c>
      <c r="C236" s="2">
        <v>226</v>
      </c>
      <c r="D236" s="10">
        <f t="shared" si="21"/>
        <v>290.80694833189045</v>
      </c>
      <c r="E236" s="10">
        <f t="shared" si="22"/>
        <v>710.81273770364612</v>
      </c>
      <c r="F236" s="10">
        <f t="shared" si="23"/>
        <v>62737.975989253027</v>
      </c>
      <c r="N236">
        <f t="shared" si="18"/>
        <v>0</v>
      </c>
      <c r="O236" s="29">
        <f t="shared" si="19"/>
        <v>0</v>
      </c>
    </row>
    <row r="237" spans="1:15" ht="15" x14ac:dyDescent="0.25">
      <c r="A237">
        <f t="shared" si="20"/>
        <v>0</v>
      </c>
      <c r="C237" s="2">
        <v>227</v>
      </c>
      <c r="D237" s="10">
        <f t="shared" si="21"/>
        <v>287.54905661741213</v>
      </c>
      <c r="E237" s="10">
        <f t="shared" si="22"/>
        <v>714.07062941812444</v>
      </c>
      <c r="F237" s="10">
        <f t="shared" si="23"/>
        <v>62023.905359834906</v>
      </c>
      <c r="N237">
        <f t="shared" si="18"/>
        <v>0</v>
      </c>
      <c r="O237" s="29">
        <f t="shared" si="19"/>
        <v>0</v>
      </c>
    </row>
    <row r="238" spans="1:15" ht="15.75" thickBot="1" x14ac:dyDescent="0.3">
      <c r="A238">
        <f t="shared" si="20"/>
        <v>0</v>
      </c>
      <c r="B238">
        <v>19</v>
      </c>
      <c r="C238" s="12">
        <v>228</v>
      </c>
      <c r="D238" s="13">
        <f t="shared" si="21"/>
        <v>284.27623289924668</v>
      </c>
      <c r="E238" s="13">
        <f t="shared" si="22"/>
        <v>717.3434531362899</v>
      </c>
      <c r="F238" s="13">
        <f t="shared" si="23"/>
        <v>61306.561906698618</v>
      </c>
      <c r="N238">
        <f t="shared" si="18"/>
        <v>0</v>
      </c>
      <c r="O238" s="29">
        <f t="shared" si="19"/>
        <v>0</v>
      </c>
    </row>
    <row r="239" spans="1:15" ht="15" x14ac:dyDescent="0.25">
      <c r="A239">
        <f t="shared" si="20"/>
        <v>0</v>
      </c>
      <c r="C239" s="2">
        <v>229</v>
      </c>
      <c r="D239" s="10">
        <f t="shared" si="21"/>
        <v>280.98840873903828</v>
      </c>
      <c r="E239" s="10">
        <f t="shared" si="22"/>
        <v>720.6312772964983</v>
      </c>
      <c r="F239" s="10">
        <f t="shared" si="23"/>
        <v>60585.930629402123</v>
      </c>
      <c r="N239">
        <f t="shared" si="18"/>
        <v>0</v>
      </c>
      <c r="O239" s="29">
        <f t="shared" si="19"/>
        <v>0</v>
      </c>
    </row>
    <row r="240" spans="1:15" ht="15" x14ac:dyDescent="0.25">
      <c r="A240">
        <f t="shared" si="20"/>
        <v>0</v>
      </c>
      <c r="C240" s="2">
        <v>230</v>
      </c>
      <c r="D240" s="10">
        <f t="shared" si="21"/>
        <v>277.68551538476459</v>
      </c>
      <c r="E240" s="10">
        <f t="shared" si="22"/>
        <v>723.93417065077199</v>
      </c>
      <c r="F240" s="10">
        <f t="shared" si="23"/>
        <v>59861.996458751353</v>
      </c>
      <c r="N240">
        <f t="shared" si="18"/>
        <v>0</v>
      </c>
      <c r="O240" s="29">
        <f t="shared" si="19"/>
        <v>0</v>
      </c>
    </row>
    <row r="241" spans="1:15" ht="15" x14ac:dyDescent="0.25">
      <c r="A241">
        <f t="shared" si="20"/>
        <v>0</v>
      </c>
      <c r="C241" s="2">
        <v>231</v>
      </c>
      <c r="D241" s="10">
        <f t="shared" si="21"/>
        <v>274.36748376928153</v>
      </c>
      <c r="E241" s="10">
        <f t="shared" si="22"/>
        <v>727.25220226625504</v>
      </c>
      <c r="F241" s="10">
        <f t="shared" si="23"/>
        <v>59134.744256485101</v>
      </c>
      <c r="N241">
        <f t="shared" si="18"/>
        <v>0</v>
      </c>
      <c r="O241" s="29">
        <f t="shared" si="19"/>
        <v>0</v>
      </c>
    </row>
    <row r="242" spans="1:15" ht="15" x14ac:dyDescent="0.25">
      <c r="A242">
        <f t="shared" si="20"/>
        <v>0</v>
      </c>
      <c r="C242" s="2">
        <v>232</v>
      </c>
      <c r="D242" s="10">
        <f t="shared" si="21"/>
        <v>271.03424450888997</v>
      </c>
      <c r="E242" s="10">
        <f t="shared" si="22"/>
        <v>730.5854415266466</v>
      </c>
      <c r="F242" s="10">
        <f t="shared" si="23"/>
        <v>58404.158814958457</v>
      </c>
      <c r="N242">
        <f t="shared" si="18"/>
        <v>0</v>
      </c>
      <c r="O242" s="29">
        <f t="shared" si="19"/>
        <v>0</v>
      </c>
    </row>
    <row r="243" spans="1:15" ht="15" x14ac:dyDescent="0.25">
      <c r="A243">
        <f t="shared" si="20"/>
        <v>0</v>
      </c>
      <c r="C243" s="2">
        <v>233</v>
      </c>
      <c r="D243" s="10">
        <f t="shared" si="21"/>
        <v>267.68572790189501</v>
      </c>
      <c r="E243" s="10">
        <f t="shared" si="22"/>
        <v>733.93395813364157</v>
      </c>
      <c r="F243" s="10">
        <f t="shared" si="23"/>
        <v>57670.224856824818</v>
      </c>
      <c r="N243">
        <f t="shared" si="18"/>
        <v>0</v>
      </c>
      <c r="O243" s="29">
        <f t="shared" si="19"/>
        <v>0</v>
      </c>
    </row>
    <row r="244" spans="1:15" ht="15" x14ac:dyDescent="0.25">
      <c r="A244">
        <f t="shared" si="20"/>
        <v>0</v>
      </c>
      <c r="C244" s="2">
        <v>234</v>
      </c>
      <c r="D244" s="10">
        <f t="shared" si="21"/>
        <v>264.32186392711446</v>
      </c>
      <c r="E244" s="10">
        <f t="shared" si="22"/>
        <v>737.29782210842211</v>
      </c>
      <c r="F244" s="10">
        <f t="shared" si="23"/>
        <v>56932.927034716398</v>
      </c>
      <c r="N244">
        <f t="shared" si="18"/>
        <v>0</v>
      </c>
      <c r="O244" s="29">
        <f t="shared" si="19"/>
        <v>0</v>
      </c>
    </row>
    <row r="245" spans="1:15" ht="15" x14ac:dyDescent="0.25">
      <c r="A245">
        <f t="shared" si="20"/>
        <v>0</v>
      </c>
      <c r="C245" s="2">
        <v>235</v>
      </c>
      <c r="D245" s="10">
        <f t="shared" si="21"/>
        <v>260.94258224245277</v>
      </c>
      <c r="E245" s="10">
        <f t="shared" si="22"/>
        <v>740.6771037930838</v>
      </c>
      <c r="F245" s="10">
        <f t="shared" si="23"/>
        <v>56192.249930923317</v>
      </c>
      <c r="N245">
        <f t="shared" si="18"/>
        <v>0</v>
      </c>
      <c r="O245" s="29">
        <f t="shared" si="19"/>
        <v>0</v>
      </c>
    </row>
    <row r="246" spans="1:15" ht="15" x14ac:dyDescent="0.25">
      <c r="A246">
        <f t="shared" si="20"/>
        <v>0</v>
      </c>
      <c r="C246" s="2">
        <v>236</v>
      </c>
      <c r="D246" s="10">
        <f t="shared" si="21"/>
        <v>257.54781218340213</v>
      </c>
      <c r="E246" s="10">
        <f t="shared" si="22"/>
        <v>744.07187385213444</v>
      </c>
      <c r="F246" s="10">
        <f t="shared" si="23"/>
        <v>55448.178057071185</v>
      </c>
      <c r="N246">
        <f t="shared" si="18"/>
        <v>0</v>
      </c>
      <c r="O246" s="29">
        <f t="shared" si="19"/>
        <v>0</v>
      </c>
    </row>
    <row r="247" spans="1:15" ht="15" x14ac:dyDescent="0.25">
      <c r="A247">
        <f t="shared" si="20"/>
        <v>0</v>
      </c>
      <c r="C247" s="2">
        <v>237</v>
      </c>
      <c r="D247" s="10">
        <f t="shared" si="21"/>
        <v>254.13748276158003</v>
      </c>
      <c r="E247" s="10">
        <f t="shared" si="22"/>
        <v>747.48220327395654</v>
      </c>
      <c r="F247" s="10">
        <f t="shared" si="23"/>
        <v>54700.695853797231</v>
      </c>
      <c r="N247">
        <f t="shared" si="18"/>
        <v>0</v>
      </c>
      <c r="O247" s="29">
        <f t="shared" si="19"/>
        <v>0</v>
      </c>
    </row>
    <row r="248" spans="1:15" ht="15" x14ac:dyDescent="0.25">
      <c r="A248">
        <f t="shared" si="20"/>
        <v>0</v>
      </c>
      <c r="C248" s="2">
        <v>238</v>
      </c>
      <c r="D248" s="10">
        <f t="shared" si="21"/>
        <v>250.7115226632377</v>
      </c>
      <c r="E248" s="10">
        <f t="shared" si="22"/>
        <v>750.90816337229887</v>
      </c>
      <c r="F248" s="10">
        <f t="shared" si="23"/>
        <v>53949.787690424935</v>
      </c>
      <c r="N248">
        <f t="shared" si="18"/>
        <v>0</v>
      </c>
      <c r="O248" s="29">
        <f t="shared" si="19"/>
        <v>0</v>
      </c>
    </row>
    <row r="249" spans="1:15" ht="15" x14ac:dyDescent="0.25">
      <c r="A249">
        <f t="shared" si="20"/>
        <v>0</v>
      </c>
      <c r="C249" s="2">
        <v>239</v>
      </c>
      <c r="D249" s="10">
        <f t="shared" si="21"/>
        <v>247.26986024778307</v>
      </c>
      <c r="E249" s="10">
        <f t="shared" si="22"/>
        <v>754.3498257877535</v>
      </c>
      <c r="F249" s="10">
        <f t="shared" si="23"/>
        <v>53195.437864637184</v>
      </c>
      <c r="N249">
        <f t="shared" si="18"/>
        <v>0</v>
      </c>
      <c r="O249" s="29">
        <f t="shared" si="19"/>
        <v>0</v>
      </c>
    </row>
    <row r="250" spans="1:15" ht="15.75" thickBot="1" x14ac:dyDescent="0.3">
      <c r="A250">
        <f t="shared" si="20"/>
        <v>0</v>
      </c>
      <c r="B250">
        <v>20</v>
      </c>
      <c r="C250" s="12">
        <v>240</v>
      </c>
      <c r="D250" s="13">
        <f t="shared" si="21"/>
        <v>243.81242354625283</v>
      </c>
      <c r="E250" s="13">
        <f t="shared" si="22"/>
        <v>757.80726248928374</v>
      </c>
      <c r="F250" s="13">
        <f t="shared" si="23"/>
        <v>52437.630602147903</v>
      </c>
      <c r="N250">
        <f t="shared" si="18"/>
        <v>0</v>
      </c>
      <c r="O250" s="29">
        <f t="shared" si="19"/>
        <v>0</v>
      </c>
    </row>
    <row r="251" spans="1:15" ht="15" x14ac:dyDescent="0.25">
      <c r="A251">
        <f t="shared" si="20"/>
        <v>0</v>
      </c>
      <c r="C251" s="2">
        <v>241</v>
      </c>
      <c r="D251" s="10">
        <f t="shared" si="21"/>
        <v>240.33914025984996</v>
      </c>
      <c r="E251" s="10">
        <f t="shared" si="22"/>
        <v>761.28054577568662</v>
      </c>
      <c r="F251" s="10">
        <f t="shared" si="23"/>
        <v>51676.350056372219</v>
      </c>
      <c r="N251">
        <f t="shared" si="18"/>
        <v>0</v>
      </c>
      <c r="O251" s="29">
        <f t="shared" si="19"/>
        <v>0</v>
      </c>
    </row>
    <row r="252" spans="1:15" ht="15" x14ac:dyDescent="0.25">
      <c r="A252">
        <f t="shared" si="20"/>
        <v>0</v>
      </c>
      <c r="C252" s="2">
        <v>242</v>
      </c>
      <c r="D252" s="10">
        <f t="shared" si="21"/>
        <v>236.84993775837211</v>
      </c>
      <c r="E252" s="10">
        <f t="shared" si="22"/>
        <v>764.76974827716447</v>
      </c>
      <c r="F252" s="10">
        <f t="shared" si="23"/>
        <v>50911.580308095057</v>
      </c>
      <c r="N252">
        <f t="shared" si="18"/>
        <v>0</v>
      </c>
      <c r="O252" s="29">
        <f t="shared" si="19"/>
        <v>0</v>
      </c>
    </row>
    <row r="253" spans="1:15" ht="15" x14ac:dyDescent="0.25">
      <c r="A253">
        <f t="shared" si="20"/>
        <v>0</v>
      </c>
      <c r="C253" s="2">
        <v>243</v>
      </c>
      <c r="D253" s="10">
        <f t="shared" si="21"/>
        <v>233.34474307877099</v>
      </c>
      <c r="E253" s="10">
        <f t="shared" si="22"/>
        <v>768.27494295676559</v>
      </c>
      <c r="F253" s="10">
        <f t="shared" si="23"/>
        <v>50143.305365138294</v>
      </c>
      <c r="N253">
        <f t="shared" si="18"/>
        <v>0</v>
      </c>
      <c r="O253" s="29">
        <f t="shared" si="19"/>
        <v>0</v>
      </c>
    </row>
    <row r="254" spans="1:15" ht="15" x14ac:dyDescent="0.25">
      <c r="A254">
        <f t="shared" si="20"/>
        <v>0</v>
      </c>
      <c r="C254" s="2">
        <v>244</v>
      </c>
      <c r="D254" s="10">
        <f t="shared" si="21"/>
        <v>229.82348292355164</v>
      </c>
      <c r="E254" s="10">
        <f t="shared" si="22"/>
        <v>771.79620311198494</v>
      </c>
      <c r="F254" s="10">
        <f t="shared" si="23"/>
        <v>49371.509162026312</v>
      </c>
      <c r="N254">
        <f t="shared" si="18"/>
        <v>0</v>
      </c>
      <c r="O254" s="29">
        <f t="shared" si="19"/>
        <v>0</v>
      </c>
    </row>
    <row r="255" spans="1:15" ht="15" x14ac:dyDescent="0.25">
      <c r="A255">
        <f t="shared" si="20"/>
        <v>0</v>
      </c>
      <c r="C255" s="2">
        <v>245</v>
      </c>
      <c r="D255" s="10">
        <f t="shared" si="21"/>
        <v>226.28608365928812</v>
      </c>
      <c r="E255" s="10">
        <f t="shared" si="22"/>
        <v>775.33360237624845</v>
      </c>
      <c r="F255" s="10">
        <f t="shared" si="23"/>
        <v>48596.175559650066</v>
      </c>
      <c r="N255">
        <f t="shared" si="18"/>
        <v>0</v>
      </c>
      <c r="O255" s="29">
        <f t="shared" si="19"/>
        <v>0</v>
      </c>
    </row>
    <row r="256" spans="1:15" ht="15" x14ac:dyDescent="0.25">
      <c r="A256">
        <f t="shared" si="20"/>
        <v>0</v>
      </c>
      <c r="C256" s="2">
        <v>246</v>
      </c>
      <c r="D256" s="10">
        <f t="shared" si="21"/>
        <v>222.7324713150665</v>
      </c>
      <c r="E256" s="10">
        <f t="shared" si="22"/>
        <v>778.88721472047007</v>
      </c>
      <c r="F256" s="10">
        <f t="shared" si="23"/>
        <v>47817.288344929599</v>
      </c>
      <c r="N256">
        <f t="shared" si="18"/>
        <v>0</v>
      </c>
      <c r="O256" s="29">
        <f t="shared" si="19"/>
        <v>0</v>
      </c>
    </row>
    <row r="257" spans="1:15" ht="15" x14ac:dyDescent="0.25">
      <c r="A257">
        <f t="shared" si="20"/>
        <v>0</v>
      </c>
      <c r="C257" s="2">
        <v>247</v>
      </c>
      <c r="D257" s="10">
        <f t="shared" si="21"/>
        <v>219.16257158092776</v>
      </c>
      <c r="E257" s="10">
        <f t="shared" si="22"/>
        <v>782.45711445460881</v>
      </c>
      <c r="F257" s="10">
        <f t="shared" si="23"/>
        <v>47034.831230474992</v>
      </c>
      <c r="N257">
        <f t="shared" si="18"/>
        <v>0</v>
      </c>
      <c r="O257" s="29">
        <f t="shared" si="19"/>
        <v>0</v>
      </c>
    </row>
    <row r="258" spans="1:15" ht="15" x14ac:dyDescent="0.25">
      <c r="A258">
        <f t="shared" si="20"/>
        <v>0</v>
      </c>
      <c r="C258" s="2">
        <v>248</v>
      </c>
      <c r="D258" s="10">
        <f t="shared" si="21"/>
        <v>215.57630980634713</v>
      </c>
      <c r="E258" s="10">
        <f t="shared" si="22"/>
        <v>786.04337622918945</v>
      </c>
      <c r="F258" s="10">
        <f t="shared" si="23"/>
        <v>46248.787854245806</v>
      </c>
      <c r="N258">
        <f t="shared" si="18"/>
        <v>0</v>
      </c>
      <c r="O258" s="29">
        <f t="shared" si="19"/>
        <v>0</v>
      </c>
    </row>
    <row r="259" spans="1:15" ht="15" x14ac:dyDescent="0.25">
      <c r="A259">
        <f t="shared" si="20"/>
        <v>0</v>
      </c>
      <c r="C259" s="2">
        <v>249</v>
      </c>
      <c r="D259" s="10">
        <f t="shared" si="21"/>
        <v>211.9736109986261</v>
      </c>
      <c r="E259" s="10">
        <f t="shared" si="22"/>
        <v>789.64607503691047</v>
      </c>
      <c r="F259" s="10">
        <f t="shared" si="23"/>
        <v>45459.141779208898</v>
      </c>
      <c r="N259">
        <f t="shared" si="18"/>
        <v>0</v>
      </c>
      <c r="O259" s="29">
        <f t="shared" si="19"/>
        <v>0</v>
      </c>
    </row>
    <row r="260" spans="1:15" ht="15" x14ac:dyDescent="0.25">
      <c r="A260">
        <f t="shared" si="20"/>
        <v>0</v>
      </c>
      <c r="C260" s="2">
        <v>250</v>
      </c>
      <c r="D260" s="10">
        <f t="shared" si="21"/>
        <v>208.35439982137905</v>
      </c>
      <c r="E260" s="10">
        <f t="shared" si="22"/>
        <v>793.26528621415753</v>
      </c>
      <c r="F260" s="10">
        <f t="shared" si="23"/>
        <v>44665.876492994743</v>
      </c>
      <c r="N260">
        <f t="shared" si="18"/>
        <v>0</v>
      </c>
      <c r="O260" s="29">
        <f t="shared" si="19"/>
        <v>0</v>
      </c>
    </row>
    <row r="261" spans="1:15" ht="15" x14ac:dyDescent="0.25">
      <c r="A261">
        <f t="shared" si="20"/>
        <v>0</v>
      </c>
      <c r="C261" s="2">
        <v>251</v>
      </c>
      <c r="D261" s="10">
        <f t="shared" si="21"/>
        <v>204.71860059289611</v>
      </c>
      <c r="E261" s="10">
        <f t="shared" si="22"/>
        <v>796.90108544264046</v>
      </c>
      <c r="F261" s="10">
        <f t="shared" si="23"/>
        <v>43868.975407552105</v>
      </c>
      <c r="N261">
        <f t="shared" si="18"/>
        <v>0</v>
      </c>
      <c r="O261" s="29">
        <f t="shared" si="19"/>
        <v>0</v>
      </c>
    </row>
    <row r="262" spans="1:15" ht="15.75" thickBot="1" x14ac:dyDescent="0.3">
      <c r="A262">
        <f t="shared" si="20"/>
        <v>0</v>
      </c>
      <c r="B262">
        <v>21</v>
      </c>
      <c r="C262" s="12">
        <v>252</v>
      </c>
      <c r="D262" s="13">
        <f t="shared" si="21"/>
        <v>201.06613728461525</v>
      </c>
      <c r="E262" s="13">
        <f t="shared" si="22"/>
        <v>800.55354875092132</v>
      </c>
      <c r="F262" s="13">
        <f t="shared" si="23"/>
        <v>43068.421858801186</v>
      </c>
      <c r="N262">
        <f t="shared" si="18"/>
        <v>0</v>
      </c>
      <c r="O262" s="29">
        <f t="shared" si="19"/>
        <v>0</v>
      </c>
    </row>
    <row r="263" spans="1:15" ht="15" x14ac:dyDescent="0.25">
      <c r="A263">
        <f t="shared" si="20"/>
        <v>0</v>
      </c>
      <c r="C263" s="2">
        <v>253</v>
      </c>
      <c r="D263" s="10">
        <f t="shared" si="21"/>
        <v>197.396933519507</v>
      </c>
      <c r="E263" s="10">
        <f t="shared" si="22"/>
        <v>804.22275251602957</v>
      </c>
      <c r="F263" s="10">
        <f t="shared" si="23"/>
        <v>42264.199106285159</v>
      </c>
      <c r="N263">
        <f t="shared" si="18"/>
        <v>0</v>
      </c>
      <c r="O263" s="29">
        <f t="shared" si="19"/>
        <v>0</v>
      </c>
    </row>
    <row r="264" spans="1:15" ht="15" x14ac:dyDescent="0.25">
      <c r="A264">
        <f t="shared" si="20"/>
        <v>0</v>
      </c>
      <c r="C264" s="2">
        <v>254</v>
      </c>
      <c r="D264" s="10">
        <f t="shared" si="21"/>
        <v>193.71091257047374</v>
      </c>
      <c r="E264" s="10">
        <f t="shared" si="22"/>
        <v>807.90877346506284</v>
      </c>
      <c r="F264" s="10">
        <f t="shared" si="23"/>
        <v>41456.290332820099</v>
      </c>
      <c r="N264">
        <f t="shared" si="18"/>
        <v>0</v>
      </c>
      <c r="O264" s="29">
        <f t="shared" si="19"/>
        <v>0</v>
      </c>
    </row>
    <row r="265" spans="1:15" ht="15" x14ac:dyDescent="0.25">
      <c r="A265">
        <f t="shared" si="20"/>
        <v>0</v>
      </c>
      <c r="C265" s="2">
        <v>255</v>
      </c>
      <c r="D265" s="10">
        <f t="shared" si="21"/>
        <v>190.00799735876353</v>
      </c>
      <c r="E265" s="10">
        <f t="shared" si="22"/>
        <v>811.61168867677304</v>
      </c>
      <c r="F265" s="10">
        <f t="shared" si="23"/>
        <v>40644.678644143329</v>
      </c>
      <c r="N265">
        <f t="shared" si="18"/>
        <v>0</v>
      </c>
      <c r="O265" s="29">
        <f t="shared" si="19"/>
        <v>0</v>
      </c>
    </row>
    <row r="266" spans="1:15" ht="15" x14ac:dyDescent="0.25">
      <c r="A266">
        <f t="shared" si="20"/>
        <v>0</v>
      </c>
      <c r="C266" s="2">
        <v>256</v>
      </c>
      <c r="D266" s="10">
        <f t="shared" si="21"/>
        <v>186.28811045232578</v>
      </c>
      <c r="E266" s="10">
        <f t="shared" si="22"/>
        <v>815.33157558321079</v>
      </c>
      <c r="F266" s="10">
        <f t="shared" si="23"/>
        <v>39829.347068560121</v>
      </c>
      <c r="N266">
        <f t="shared" si="18"/>
        <v>0</v>
      </c>
      <c r="O266" s="29">
        <f t="shared" si="19"/>
        <v>0</v>
      </c>
    </row>
    <row r="267" spans="1:15" ht="15" x14ac:dyDescent="0.25">
      <c r="A267">
        <f t="shared" si="20"/>
        <v>0</v>
      </c>
      <c r="C267" s="2">
        <v>257</v>
      </c>
      <c r="D267" s="10">
        <f t="shared" si="21"/>
        <v>182.55117406423233</v>
      </c>
      <c r="E267" s="10">
        <f t="shared" si="22"/>
        <v>819.06851197130425</v>
      </c>
      <c r="F267" s="10">
        <f t="shared" si="23"/>
        <v>39010.278556588819</v>
      </c>
      <c r="N267">
        <f t="shared" ref="N267:N310" si="24">IF(F267&lt;0,C267*($F$6+$I$7),0)</f>
        <v>0</v>
      </c>
      <c r="O267" s="29">
        <f t="shared" ref="O267:O309" si="25">IF(AND(N268&gt;N267,N267=0),N268+F268,0)</f>
        <v>0</v>
      </c>
    </row>
    <row r="268" spans="1:15" ht="15" x14ac:dyDescent="0.25">
      <c r="A268">
        <f t="shared" ref="A268:A310" si="26">IF(A267&gt;0,A267+1,IF(O267&gt;0,1,0))</f>
        <v>0</v>
      </c>
      <c r="C268" s="2">
        <v>258</v>
      </c>
      <c r="D268" s="10">
        <f t="shared" ref="D268:D310" si="27">(F267*(1+($F$4/12)))-F267</f>
        <v>178.79711005103309</v>
      </c>
      <c r="E268" s="10">
        <f t="shared" ref="E268:E310" si="28">$F$6+$I$7-D268</f>
        <v>822.82257598450349</v>
      </c>
      <c r="F268" s="10">
        <f t="shared" si="23"/>
        <v>38187.455980604318</v>
      </c>
      <c r="N268">
        <f t="shared" si="24"/>
        <v>0</v>
      </c>
      <c r="O268" s="29">
        <f t="shared" si="25"/>
        <v>0</v>
      </c>
    </row>
    <row r="269" spans="1:15" ht="15" x14ac:dyDescent="0.25">
      <c r="A269">
        <f t="shared" si="26"/>
        <v>0</v>
      </c>
      <c r="C269" s="2">
        <v>259</v>
      </c>
      <c r="D269" s="10">
        <f t="shared" si="27"/>
        <v>175.02583991110441</v>
      </c>
      <c r="E269" s="10">
        <f t="shared" si="28"/>
        <v>826.59384612443216</v>
      </c>
      <c r="F269" s="10">
        <f t="shared" si="23"/>
        <v>37360.862134479888</v>
      </c>
      <c r="N269">
        <f t="shared" si="24"/>
        <v>0</v>
      </c>
      <c r="O269" s="29">
        <f t="shared" si="25"/>
        <v>0</v>
      </c>
    </row>
    <row r="270" spans="1:15" ht="15" x14ac:dyDescent="0.25">
      <c r="A270">
        <f t="shared" si="26"/>
        <v>0</v>
      </c>
      <c r="C270" s="2">
        <v>260</v>
      </c>
      <c r="D270" s="10">
        <f t="shared" si="27"/>
        <v>171.23728478303383</v>
      </c>
      <c r="E270" s="10">
        <f t="shared" si="28"/>
        <v>830.38240125250275</v>
      </c>
      <c r="F270" s="10">
        <f t="shared" ref="F270:F310" si="29">F269-E270</f>
        <v>36530.479733227388</v>
      </c>
      <c r="N270">
        <f t="shared" si="24"/>
        <v>0</v>
      </c>
      <c r="O270" s="29">
        <f t="shared" si="25"/>
        <v>0</v>
      </c>
    </row>
    <row r="271" spans="1:15" ht="15" x14ac:dyDescent="0.25">
      <c r="A271">
        <f t="shared" si="26"/>
        <v>0</v>
      </c>
      <c r="C271" s="2">
        <v>261</v>
      </c>
      <c r="D271" s="10">
        <f t="shared" si="27"/>
        <v>167.43136544396111</v>
      </c>
      <c r="E271" s="10">
        <f t="shared" si="28"/>
        <v>834.18832059157546</v>
      </c>
      <c r="F271" s="10">
        <f t="shared" si="29"/>
        <v>35696.291412635816</v>
      </c>
      <c r="N271">
        <f t="shared" si="24"/>
        <v>0</v>
      </c>
      <c r="O271" s="29">
        <f t="shared" si="25"/>
        <v>0</v>
      </c>
    </row>
    <row r="272" spans="1:15" ht="15" x14ac:dyDescent="0.25">
      <c r="A272">
        <f t="shared" si="26"/>
        <v>0</v>
      </c>
      <c r="C272" s="2">
        <v>262</v>
      </c>
      <c r="D272" s="10">
        <f t="shared" si="27"/>
        <v>163.60800230791938</v>
      </c>
      <c r="E272" s="10">
        <f t="shared" si="28"/>
        <v>838.0116837276172</v>
      </c>
      <c r="F272" s="10">
        <f t="shared" si="29"/>
        <v>34858.279728908201</v>
      </c>
      <c r="N272">
        <f t="shared" si="24"/>
        <v>0</v>
      </c>
      <c r="O272" s="29">
        <f t="shared" si="25"/>
        <v>0</v>
      </c>
    </row>
    <row r="273" spans="1:15" ht="15" x14ac:dyDescent="0.25">
      <c r="A273">
        <f t="shared" si="26"/>
        <v>0</v>
      </c>
      <c r="C273" s="2">
        <v>263</v>
      </c>
      <c r="D273" s="10">
        <f t="shared" si="27"/>
        <v>159.7671154241616</v>
      </c>
      <c r="E273" s="10">
        <f t="shared" si="28"/>
        <v>841.85257061137497</v>
      </c>
      <c r="F273" s="10">
        <f t="shared" si="29"/>
        <v>34016.427158296829</v>
      </c>
      <c r="N273">
        <f t="shared" si="24"/>
        <v>0</v>
      </c>
      <c r="O273" s="29">
        <f t="shared" si="25"/>
        <v>0</v>
      </c>
    </row>
    <row r="274" spans="1:15" ht="15.75" thickBot="1" x14ac:dyDescent="0.3">
      <c r="A274">
        <f t="shared" si="26"/>
        <v>0</v>
      </c>
      <c r="B274">
        <v>22</v>
      </c>
      <c r="C274" s="12">
        <v>264</v>
      </c>
      <c r="D274" s="13">
        <f t="shared" si="27"/>
        <v>155.90862447553081</v>
      </c>
      <c r="E274" s="13">
        <f t="shared" si="28"/>
        <v>845.71106156000576</v>
      </c>
      <c r="F274" s="13">
        <f t="shared" si="29"/>
        <v>33170.716096736825</v>
      </c>
      <c r="N274">
        <f t="shared" si="24"/>
        <v>0</v>
      </c>
      <c r="O274" s="29">
        <f t="shared" si="25"/>
        <v>0</v>
      </c>
    </row>
    <row r="275" spans="1:15" ht="15" x14ac:dyDescent="0.25">
      <c r="A275">
        <f t="shared" si="26"/>
        <v>0</v>
      </c>
      <c r="C275" s="2">
        <v>265</v>
      </c>
      <c r="D275" s="10">
        <f t="shared" si="27"/>
        <v>152.03244877671386</v>
      </c>
      <c r="E275" s="10">
        <f t="shared" si="28"/>
        <v>849.58723725882271</v>
      </c>
      <c r="F275" s="10">
        <f t="shared" si="29"/>
        <v>32321.128859478002</v>
      </c>
      <c r="N275">
        <f t="shared" si="24"/>
        <v>0</v>
      </c>
      <c r="O275" s="29">
        <f t="shared" si="25"/>
        <v>0</v>
      </c>
    </row>
    <row r="276" spans="1:15" ht="15" x14ac:dyDescent="0.25">
      <c r="A276">
        <f t="shared" si="26"/>
        <v>0</v>
      </c>
      <c r="C276" s="2">
        <v>266</v>
      </c>
      <c r="D276" s="10">
        <f t="shared" si="27"/>
        <v>148.13850727260797</v>
      </c>
      <c r="E276" s="10">
        <f t="shared" si="28"/>
        <v>853.48117876292861</v>
      </c>
      <c r="F276" s="10">
        <f t="shared" si="29"/>
        <v>31467.647680715072</v>
      </c>
      <c r="N276">
        <f t="shared" si="24"/>
        <v>0</v>
      </c>
      <c r="O276" s="29">
        <f t="shared" si="25"/>
        <v>0</v>
      </c>
    </row>
    <row r="277" spans="1:15" ht="15" x14ac:dyDescent="0.25">
      <c r="A277">
        <f t="shared" si="26"/>
        <v>0</v>
      </c>
      <c r="C277" s="2">
        <v>267</v>
      </c>
      <c r="D277" s="10">
        <f t="shared" si="27"/>
        <v>144.22671853661086</v>
      </c>
      <c r="E277" s="10">
        <f t="shared" si="28"/>
        <v>857.39296749892571</v>
      </c>
      <c r="F277" s="10">
        <f t="shared" si="29"/>
        <v>30610.254713216145</v>
      </c>
      <c r="N277">
        <f t="shared" si="24"/>
        <v>0</v>
      </c>
      <c r="O277" s="29">
        <f t="shared" si="25"/>
        <v>0</v>
      </c>
    </row>
    <row r="278" spans="1:15" ht="15" x14ac:dyDescent="0.25">
      <c r="A278">
        <f t="shared" si="26"/>
        <v>0</v>
      </c>
      <c r="C278" s="2">
        <v>268</v>
      </c>
      <c r="D278" s="10">
        <f t="shared" si="27"/>
        <v>140.29700076890731</v>
      </c>
      <c r="E278" s="10">
        <f t="shared" si="28"/>
        <v>861.32268526662926</v>
      </c>
      <c r="F278" s="10">
        <f t="shared" si="29"/>
        <v>29748.932027949515</v>
      </c>
      <c r="N278">
        <f t="shared" si="24"/>
        <v>0</v>
      </c>
      <c r="O278" s="29">
        <f t="shared" si="25"/>
        <v>0</v>
      </c>
    </row>
    <row r="279" spans="1:15" ht="15" x14ac:dyDescent="0.25">
      <c r="A279">
        <f t="shared" si="26"/>
        <v>0</v>
      </c>
      <c r="C279" s="2">
        <v>269</v>
      </c>
      <c r="D279" s="10">
        <f t="shared" si="27"/>
        <v>136.34927179477017</v>
      </c>
      <c r="E279" s="10">
        <f t="shared" si="28"/>
        <v>865.2704142407664</v>
      </c>
      <c r="F279" s="10">
        <f t="shared" si="29"/>
        <v>28883.661613708748</v>
      </c>
      <c r="N279">
        <f t="shared" si="24"/>
        <v>0</v>
      </c>
      <c r="O279" s="29">
        <f t="shared" si="25"/>
        <v>0</v>
      </c>
    </row>
    <row r="280" spans="1:15" ht="15" x14ac:dyDescent="0.25">
      <c r="A280">
        <f t="shared" si="26"/>
        <v>0</v>
      </c>
      <c r="C280" s="2">
        <v>270</v>
      </c>
      <c r="D280" s="10">
        <f t="shared" si="27"/>
        <v>132.38344906283237</v>
      </c>
      <c r="E280" s="10">
        <f t="shared" si="28"/>
        <v>869.23623697270421</v>
      </c>
      <c r="F280" s="10">
        <f t="shared" si="29"/>
        <v>28014.425376736042</v>
      </c>
      <c r="N280">
        <f t="shared" si="24"/>
        <v>0</v>
      </c>
      <c r="O280" s="29">
        <f t="shared" si="25"/>
        <v>0</v>
      </c>
    </row>
    <row r="281" spans="1:15" ht="15" x14ac:dyDescent="0.25">
      <c r="A281">
        <f t="shared" si="26"/>
        <v>0</v>
      </c>
      <c r="C281" s="2">
        <v>271</v>
      </c>
      <c r="D281" s="10">
        <f t="shared" si="27"/>
        <v>128.39944964337337</v>
      </c>
      <c r="E281" s="10">
        <f t="shared" si="28"/>
        <v>873.2202363921632</v>
      </c>
      <c r="F281" s="10">
        <f t="shared" si="29"/>
        <v>27141.205140343878</v>
      </c>
      <c r="N281">
        <f t="shared" si="24"/>
        <v>0</v>
      </c>
      <c r="O281" s="29">
        <f t="shared" si="25"/>
        <v>0</v>
      </c>
    </row>
    <row r="282" spans="1:15" ht="15" x14ac:dyDescent="0.25">
      <c r="A282">
        <f t="shared" si="26"/>
        <v>0</v>
      </c>
      <c r="C282" s="2">
        <v>272</v>
      </c>
      <c r="D282" s="10">
        <f t="shared" si="27"/>
        <v>124.39719022657664</v>
      </c>
      <c r="E282" s="10">
        <f t="shared" si="28"/>
        <v>877.22249580895993</v>
      </c>
      <c r="F282" s="10">
        <f t="shared" si="29"/>
        <v>26263.982644534917</v>
      </c>
      <c r="N282">
        <f t="shared" si="24"/>
        <v>0</v>
      </c>
      <c r="O282" s="29">
        <f t="shared" si="25"/>
        <v>0</v>
      </c>
    </row>
    <row r="283" spans="1:15" ht="15" x14ac:dyDescent="0.25">
      <c r="A283">
        <f t="shared" si="26"/>
        <v>0</v>
      </c>
      <c r="C283" s="2">
        <v>273</v>
      </c>
      <c r="D283" s="10">
        <f t="shared" si="27"/>
        <v>120.37658712078701</v>
      </c>
      <c r="E283" s="10">
        <f t="shared" si="28"/>
        <v>881.24309891474957</v>
      </c>
      <c r="F283" s="10">
        <f t="shared" si="29"/>
        <v>25382.739545620167</v>
      </c>
      <c r="N283">
        <f t="shared" si="24"/>
        <v>0</v>
      </c>
      <c r="O283" s="29">
        <f t="shared" si="25"/>
        <v>0</v>
      </c>
    </row>
    <row r="284" spans="1:15" ht="15" x14ac:dyDescent="0.25">
      <c r="A284">
        <f t="shared" si="26"/>
        <v>0</v>
      </c>
      <c r="C284" s="2">
        <v>274</v>
      </c>
      <c r="D284" s="10">
        <f t="shared" si="27"/>
        <v>116.33755625076083</v>
      </c>
      <c r="E284" s="10">
        <f t="shared" si="28"/>
        <v>885.28212978477575</v>
      </c>
      <c r="F284" s="10">
        <f t="shared" si="29"/>
        <v>24497.45741583539</v>
      </c>
      <c r="N284">
        <f t="shared" si="24"/>
        <v>0</v>
      </c>
      <c r="O284" s="29">
        <f t="shared" si="25"/>
        <v>0</v>
      </c>
    </row>
    <row r="285" spans="1:15" ht="15" x14ac:dyDescent="0.25">
      <c r="A285">
        <f t="shared" si="26"/>
        <v>0</v>
      </c>
      <c r="C285" s="2">
        <v>275</v>
      </c>
      <c r="D285" s="10">
        <f t="shared" si="27"/>
        <v>112.28001315591246</v>
      </c>
      <c r="E285" s="10">
        <f t="shared" si="28"/>
        <v>889.33967287962412</v>
      </c>
      <c r="F285" s="10">
        <f t="shared" si="29"/>
        <v>23608.117742955765</v>
      </c>
      <c r="N285">
        <f t="shared" si="24"/>
        <v>0</v>
      </c>
      <c r="O285" s="29">
        <f t="shared" si="25"/>
        <v>0</v>
      </c>
    </row>
    <row r="286" spans="1:15" ht="15.75" thickBot="1" x14ac:dyDescent="0.3">
      <c r="A286">
        <f t="shared" si="26"/>
        <v>0</v>
      </c>
      <c r="B286">
        <v>23</v>
      </c>
      <c r="C286" s="12">
        <v>276</v>
      </c>
      <c r="D286" s="13">
        <f t="shared" si="27"/>
        <v>108.20387298854985</v>
      </c>
      <c r="E286" s="13">
        <f t="shared" si="28"/>
        <v>893.41581304698673</v>
      </c>
      <c r="F286" s="13">
        <f t="shared" si="29"/>
        <v>22714.701929908777</v>
      </c>
      <c r="N286">
        <f t="shared" si="24"/>
        <v>0</v>
      </c>
      <c r="O286" s="29">
        <f t="shared" si="25"/>
        <v>0</v>
      </c>
    </row>
    <row r="287" spans="1:15" ht="15" x14ac:dyDescent="0.25">
      <c r="A287">
        <f t="shared" si="26"/>
        <v>0</v>
      </c>
      <c r="C287" s="2">
        <v>277</v>
      </c>
      <c r="D287" s="10">
        <f t="shared" si="27"/>
        <v>104.10905051208465</v>
      </c>
      <c r="E287" s="10">
        <f t="shared" si="28"/>
        <v>897.51063552345192</v>
      </c>
      <c r="F287" s="10">
        <f t="shared" si="29"/>
        <v>21817.191294385324</v>
      </c>
      <c r="N287">
        <f t="shared" si="24"/>
        <v>0</v>
      </c>
      <c r="O287" s="29">
        <f t="shared" si="25"/>
        <v>0</v>
      </c>
    </row>
    <row r="288" spans="1:15" ht="15" x14ac:dyDescent="0.25">
      <c r="A288">
        <f t="shared" si="26"/>
        <v>0</v>
      </c>
      <c r="C288" s="2">
        <v>278</v>
      </c>
      <c r="D288" s="10">
        <f t="shared" si="27"/>
        <v>99.995460099267802</v>
      </c>
      <c r="E288" s="10">
        <f t="shared" si="28"/>
        <v>901.62422593626877</v>
      </c>
      <c r="F288" s="10">
        <f t="shared" si="29"/>
        <v>20915.567068449054</v>
      </c>
      <c r="N288">
        <f t="shared" si="24"/>
        <v>0</v>
      </c>
      <c r="O288" s="29">
        <f t="shared" si="25"/>
        <v>0</v>
      </c>
    </row>
    <row r="289" spans="1:15" ht="15" x14ac:dyDescent="0.25">
      <c r="A289">
        <f t="shared" si="26"/>
        <v>0</v>
      </c>
      <c r="C289" s="2">
        <v>279</v>
      </c>
      <c r="D289" s="10">
        <f t="shared" si="27"/>
        <v>95.863015730392362</v>
      </c>
      <c r="E289" s="10">
        <f t="shared" si="28"/>
        <v>905.75667030514421</v>
      </c>
      <c r="F289" s="10">
        <f t="shared" si="29"/>
        <v>20009.810398143909</v>
      </c>
      <c r="N289">
        <f t="shared" si="24"/>
        <v>0</v>
      </c>
      <c r="O289" s="29">
        <f t="shared" si="25"/>
        <v>0</v>
      </c>
    </row>
    <row r="290" spans="1:15" ht="15" x14ac:dyDescent="0.25">
      <c r="A290">
        <f t="shared" si="26"/>
        <v>0</v>
      </c>
      <c r="C290" s="2">
        <v>280</v>
      </c>
      <c r="D290" s="10">
        <f t="shared" si="27"/>
        <v>91.711630991492711</v>
      </c>
      <c r="E290" s="10">
        <f t="shared" si="28"/>
        <v>909.90805504404386</v>
      </c>
      <c r="F290" s="10">
        <f t="shared" si="29"/>
        <v>19099.902343099864</v>
      </c>
      <c r="N290">
        <f t="shared" si="24"/>
        <v>0</v>
      </c>
      <c r="O290" s="29">
        <f t="shared" si="25"/>
        <v>0</v>
      </c>
    </row>
    <row r="291" spans="1:15" ht="15" x14ac:dyDescent="0.25">
      <c r="A291">
        <f t="shared" si="26"/>
        <v>0</v>
      </c>
      <c r="C291" s="2">
        <v>281</v>
      </c>
      <c r="D291" s="10">
        <f t="shared" si="27"/>
        <v>87.541219072543754</v>
      </c>
      <c r="E291" s="10">
        <f t="shared" si="28"/>
        <v>914.07846696299282</v>
      </c>
      <c r="F291" s="10">
        <f t="shared" si="29"/>
        <v>18185.82387613687</v>
      </c>
      <c r="N291">
        <f t="shared" si="24"/>
        <v>0</v>
      </c>
      <c r="O291" s="29">
        <f t="shared" si="25"/>
        <v>0</v>
      </c>
    </row>
    <row r="292" spans="1:15" ht="15" x14ac:dyDescent="0.25">
      <c r="A292">
        <f t="shared" si="26"/>
        <v>0</v>
      </c>
      <c r="C292" s="2">
        <v>282</v>
      </c>
      <c r="D292" s="10">
        <f t="shared" si="27"/>
        <v>83.351692765627377</v>
      </c>
      <c r="E292" s="10">
        <f t="shared" si="28"/>
        <v>918.2679932699092</v>
      </c>
      <c r="F292" s="10">
        <f t="shared" si="29"/>
        <v>17267.55588286696</v>
      </c>
      <c r="N292">
        <f t="shared" si="24"/>
        <v>0</v>
      </c>
      <c r="O292" s="29">
        <f t="shared" si="25"/>
        <v>0</v>
      </c>
    </row>
    <row r="293" spans="1:15" ht="15" x14ac:dyDescent="0.25">
      <c r="A293">
        <f t="shared" si="26"/>
        <v>0</v>
      </c>
      <c r="C293" s="2">
        <v>283</v>
      </c>
      <c r="D293" s="10">
        <f t="shared" si="27"/>
        <v>79.142964463142562</v>
      </c>
      <c r="E293" s="10">
        <f t="shared" si="28"/>
        <v>922.47672157239401</v>
      </c>
      <c r="F293" s="10">
        <f t="shared" si="29"/>
        <v>16345.079161294567</v>
      </c>
      <c r="N293">
        <f t="shared" si="24"/>
        <v>0</v>
      </c>
      <c r="O293" s="29">
        <f t="shared" si="25"/>
        <v>0</v>
      </c>
    </row>
    <row r="294" spans="1:15" ht="15" x14ac:dyDescent="0.25">
      <c r="A294">
        <f t="shared" si="26"/>
        <v>0</v>
      </c>
      <c r="C294" s="2">
        <v>284</v>
      </c>
      <c r="D294" s="10">
        <f t="shared" si="27"/>
        <v>74.914946155933649</v>
      </c>
      <c r="E294" s="10">
        <f t="shared" si="28"/>
        <v>926.70473987960293</v>
      </c>
      <c r="F294" s="10">
        <f t="shared" si="29"/>
        <v>15418.374421414965</v>
      </c>
      <c r="N294">
        <f t="shared" si="24"/>
        <v>0</v>
      </c>
      <c r="O294" s="29">
        <f t="shared" si="25"/>
        <v>0</v>
      </c>
    </row>
    <row r="295" spans="1:15" ht="15" x14ac:dyDescent="0.25">
      <c r="A295">
        <f t="shared" si="26"/>
        <v>0</v>
      </c>
      <c r="C295" s="2">
        <v>285</v>
      </c>
      <c r="D295" s="10">
        <f t="shared" si="27"/>
        <v>70.667549431485895</v>
      </c>
      <c r="E295" s="10">
        <f t="shared" si="28"/>
        <v>930.95213660405068</v>
      </c>
      <c r="F295" s="10">
        <f t="shared" si="29"/>
        <v>14487.422284810915</v>
      </c>
      <c r="N295">
        <f t="shared" si="24"/>
        <v>0</v>
      </c>
      <c r="O295" s="29">
        <f t="shared" si="25"/>
        <v>0</v>
      </c>
    </row>
    <row r="296" spans="1:15" ht="15" x14ac:dyDescent="0.25">
      <c r="A296">
        <f t="shared" si="26"/>
        <v>0</v>
      </c>
      <c r="C296" s="2">
        <v>286</v>
      </c>
      <c r="D296" s="10">
        <f t="shared" si="27"/>
        <v>66.4006854720501</v>
      </c>
      <c r="E296" s="10">
        <f t="shared" si="28"/>
        <v>935.21900056348647</v>
      </c>
      <c r="F296" s="10">
        <f t="shared" si="29"/>
        <v>13552.203284247429</v>
      </c>
      <c r="N296">
        <f t="shared" si="24"/>
        <v>0</v>
      </c>
      <c r="O296" s="29">
        <f t="shared" si="25"/>
        <v>0</v>
      </c>
    </row>
    <row r="297" spans="1:15" ht="15" x14ac:dyDescent="0.25">
      <c r="A297">
        <f t="shared" si="26"/>
        <v>0</v>
      </c>
      <c r="C297" s="2">
        <v>287</v>
      </c>
      <c r="D297" s="10">
        <f t="shared" si="27"/>
        <v>62.114265052801784</v>
      </c>
      <c r="E297" s="10">
        <f t="shared" si="28"/>
        <v>939.50542098273479</v>
      </c>
      <c r="F297" s="10">
        <f t="shared" si="29"/>
        <v>12612.697863264695</v>
      </c>
      <c r="N297">
        <f t="shared" si="24"/>
        <v>0</v>
      </c>
      <c r="O297" s="29">
        <f t="shared" si="25"/>
        <v>0</v>
      </c>
    </row>
    <row r="298" spans="1:15" ht="15.75" thickBot="1" x14ac:dyDescent="0.3">
      <c r="A298">
        <f t="shared" si="26"/>
        <v>0</v>
      </c>
      <c r="B298">
        <v>24</v>
      </c>
      <c r="C298" s="12">
        <v>288</v>
      </c>
      <c r="D298" s="13">
        <f t="shared" si="27"/>
        <v>57.808198539963996</v>
      </c>
      <c r="E298" s="13">
        <f t="shared" si="28"/>
        <v>943.81148749557258</v>
      </c>
      <c r="F298" s="13">
        <f t="shared" si="29"/>
        <v>11668.886375769123</v>
      </c>
      <c r="N298">
        <f t="shared" si="24"/>
        <v>0</v>
      </c>
      <c r="O298" s="29">
        <f t="shared" si="25"/>
        <v>0</v>
      </c>
    </row>
    <row r="299" spans="1:15" ht="15" x14ac:dyDescent="0.25">
      <c r="A299">
        <f t="shared" si="26"/>
        <v>0</v>
      </c>
      <c r="C299" s="2">
        <v>289</v>
      </c>
      <c r="D299" s="10">
        <f t="shared" si="27"/>
        <v>53.482395888942847</v>
      </c>
      <c r="E299" s="10">
        <f t="shared" si="28"/>
        <v>948.13729014659373</v>
      </c>
      <c r="F299" s="10">
        <f t="shared" si="29"/>
        <v>10720.74908562253</v>
      </c>
      <c r="N299">
        <f t="shared" si="24"/>
        <v>0</v>
      </c>
      <c r="O299" s="29">
        <f t="shared" si="25"/>
        <v>0</v>
      </c>
    </row>
    <row r="300" spans="1:15" ht="15" x14ac:dyDescent="0.25">
      <c r="A300">
        <f t="shared" si="26"/>
        <v>0</v>
      </c>
      <c r="C300" s="2">
        <v>290</v>
      </c>
      <c r="D300" s="10">
        <f t="shared" si="27"/>
        <v>49.136766642437578</v>
      </c>
      <c r="E300" s="10">
        <f t="shared" si="28"/>
        <v>952.482919393099</v>
      </c>
      <c r="F300" s="10">
        <f t="shared" si="29"/>
        <v>9768.2661662294322</v>
      </c>
      <c r="N300">
        <f t="shared" si="24"/>
        <v>0</v>
      </c>
      <c r="O300" s="29">
        <f t="shared" si="25"/>
        <v>0</v>
      </c>
    </row>
    <row r="301" spans="1:15" ht="15" x14ac:dyDescent="0.25">
      <c r="A301">
        <f t="shared" si="26"/>
        <v>0</v>
      </c>
      <c r="C301" s="2">
        <v>291</v>
      </c>
      <c r="D301" s="10">
        <f t="shared" si="27"/>
        <v>44.771219928552455</v>
      </c>
      <c r="E301" s="10">
        <f t="shared" si="28"/>
        <v>956.84846610698412</v>
      </c>
      <c r="F301" s="10">
        <f t="shared" si="29"/>
        <v>8811.4177001224489</v>
      </c>
      <c r="N301">
        <f t="shared" si="24"/>
        <v>0</v>
      </c>
      <c r="O301" s="29">
        <f t="shared" si="25"/>
        <v>0</v>
      </c>
    </row>
    <row r="302" spans="1:15" ht="15" x14ac:dyDescent="0.25">
      <c r="A302">
        <f t="shared" si="26"/>
        <v>0</v>
      </c>
      <c r="C302" s="2">
        <v>292</v>
      </c>
      <c r="D302" s="10">
        <f t="shared" si="27"/>
        <v>40.385664458894098</v>
      </c>
      <c r="E302" s="10">
        <f t="shared" si="28"/>
        <v>961.23402157664248</v>
      </c>
      <c r="F302" s="10">
        <f t="shared" si="29"/>
        <v>7850.1836785458063</v>
      </c>
      <c r="N302">
        <f t="shared" si="24"/>
        <v>0</v>
      </c>
      <c r="O302" s="29">
        <f t="shared" si="25"/>
        <v>0</v>
      </c>
    </row>
    <row r="303" spans="1:15" ht="15" x14ac:dyDescent="0.25">
      <c r="A303">
        <f t="shared" si="26"/>
        <v>0</v>
      </c>
      <c r="C303" s="2">
        <v>293</v>
      </c>
      <c r="D303" s="10">
        <f t="shared" si="27"/>
        <v>35.980008526668826</v>
      </c>
      <c r="E303" s="10">
        <f t="shared" si="28"/>
        <v>965.63967750886775</v>
      </c>
      <c r="F303" s="10">
        <f t="shared" si="29"/>
        <v>6884.5440010369384</v>
      </c>
      <c r="N303">
        <f t="shared" si="24"/>
        <v>0</v>
      </c>
      <c r="O303" s="29">
        <f t="shared" si="25"/>
        <v>0</v>
      </c>
    </row>
    <row r="304" spans="1:15" ht="15" x14ac:dyDescent="0.25">
      <c r="A304">
        <f t="shared" si="26"/>
        <v>0</v>
      </c>
      <c r="C304" s="2">
        <v>294</v>
      </c>
      <c r="D304" s="10">
        <f t="shared" si="27"/>
        <v>31.554160004752703</v>
      </c>
      <c r="E304" s="10">
        <f t="shared" si="28"/>
        <v>970.06552603078387</v>
      </c>
      <c r="F304" s="10">
        <f t="shared" si="29"/>
        <v>5914.4784750061544</v>
      </c>
      <c r="N304">
        <f t="shared" si="24"/>
        <v>0</v>
      </c>
      <c r="O304" s="29">
        <f t="shared" si="25"/>
        <v>0</v>
      </c>
    </row>
    <row r="305" spans="1:15" ht="15" x14ac:dyDescent="0.25">
      <c r="A305">
        <f t="shared" si="26"/>
        <v>0</v>
      </c>
      <c r="C305" s="2">
        <v>295</v>
      </c>
      <c r="D305" s="10">
        <f t="shared" si="27"/>
        <v>27.108026343778874</v>
      </c>
      <c r="E305" s="10">
        <f t="shared" si="28"/>
        <v>974.5116596917577</v>
      </c>
      <c r="F305" s="10">
        <f t="shared" si="29"/>
        <v>4939.9668153143966</v>
      </c>
      <c r="N305">
        <f t="shared" si="24"/>
        <v>0</v>
      </c>
      <c r="O305" s="29">
        <f t="shared" si="25"/>
        <v>0</v>
      </c>
    </row>
    <row r="306" spans="1:15" ht="15" x14ac:dyDescent="0.25">
      <c r="A306">
        <f t="shared" si="26"/>
        <v>0</v>
      </c>
      <c r="C306" s="2">
        <v>296</v>
      </c>
      <c r="D306" s="10">
        <f t="shared" si="27"/>
        <v>22.641514570191248</v>
      </c>
      <c r="E306" s="10">
        <f t="shared" si="28"/>
        <v>978.97817146534533</v>
      </c>
      <c r="F306" s="10">
        <f t="shared" si="29"/>
        <v>3960.9886438490512</v>
      </c>
      <c r="N306">
        <f t="shared" si="24"/>
        <v>0</v>
      </c>
      <c r="O306" s="29">
        <f t="shared" si="25"/>
        <v>0</v>
      </c>
    </row>
    <row r="307" spans="1:15" ht="15" x14ac:dyDescent="0.25">
      <c r="A307">
        <f t="shared" si="26"/>
        <v>0</v>
      </c>
      <c r="C307" s="2">
        <v>297</v>
      </c>
      <c r="D307" s="10">
        <f t="shared" si="27"/>
        <v>18.154531284308177</v>
      </c>
      <c r="E307" s="10">
        <f t="shared" si="28"/>
        <v>983.4651547512284</v>
      </c>
      <c r="F307" s="10">
        <f t="shared" si="29"/>
        <v>2977.5234890978227</v>
      </c>
      <c r="N307">
        <f t="shared" si="24"/>
        <v>0</v>
      </c>
      <c r="O307" s="29">
        <f t="shared" si="25"/>
        <v>0</v>
      </c>
    </row>
    <row r="308" spans="1:15" ht="15" x14ac:dyDescent="0.25">
      <c r="A308">
        <f t="shared" si="26"/>
        <v>0</v>
      </c>
      <c r="C308" s="2">
        <v>298</v>
      </c>
      <c r="D308" s="10">
        <f t="shared" si="27"/>
        <v>13.646982658365232</v>
      </c>
      <c r="E308" s="10">
        <f t="shared" si="28"/>
        <v>987.97270337717134</v>
      </c>
      <c r="F308" s="10">
        <f t="shared" si="29"/>
        <v>1989.5507857206512</v>
      </c>
      <c r="N308">
        <f t="shared" si="24"/>
        <v>0</v>
      </c>
      <c r="O308" s="29">
        <f t="shared" si="25"/>
        <v>0</v>
      </c>
    </row>
    <row r="309" spans="1:15" ht="15" x14ac:dyDescent="0.25">
      <c r="A309">
        <f t="shared" si="26"/>
        <v>0</v>
      </c>
      <c r="C309" s="2">
        <v>299</v>
      </c>
      <c r="D309" s="10">
        <f t="shared" si="27"/>
        <v>9.1187744345531883</v>
      </c>
      <c r="E309" s="10">
        <f t="shared" si="28"/>
        <v>992.50091160098339</v>
      </c>
      <c r="F309" s="10">
        <f t="shared" si="29"/>
        <v>997.04987411966783</v>
      </c>
      <c r="N309">
        <f t="shared" si="24"/>
        <v>0</v>
      </c>
      <c r="O309" s="29">
        <f t="shared" si="25"/>
        <v>0</v>
      </c>
    </row>
    <row r="310" spans="1:15" ht="15.75" thickBot="1" x14ac:dyDescent="0.3">
      <c r="A310">
        <f t="shared" si="26"/>
        <v>0</v>
      </c>
      <c r="B310">
        <v>25</v>
      </c>
      <c r="C310" s="12">
        <v>300</v>
      </c>
      <c r="D310" s="13">
        <f t="shared" si="27"/>
        <v>4.569811923048519</v>
      </c>
      <c r="E310" s="13">
        <f t="shared" si="28"/>
        <v>997.04987411248806</v>
      </c>
      <c r="F310" s="13">
        <f t="shared" si="29"/>
        <v>7.1797785494709387E-9</v>
      </c>
      <c r="N310">
        <f t="shared" si="24"/>
        <v>0</v>
      </c>
      <c r="O310" s="29">
        <f>IF(AND(H311&gt;N310,N310=0),H311+F311,0)</f>
        <v>0</v>
      </c>
    </row>
  </sheetData>
  <phoneticPr fontId="0" type="noConversion"/>
  <pageMargins left="0.75" right="0.75" top="1" bottom="1" header="0.5" footer="0.5"/>
  <pageSetup paperSize="9" scale="96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Integral Powertrain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</dc:creator>
  <cp:lastModifiedBy>Derek Jordanou-Bailey</cp:lastModifiedBy>
  <cp:lastPrinted>2004-07-24T10:50:03Z</cp:lastPrinted>
  <dcterms:created xsi:type="dcterms:W3CDTF">2004-03-25T13:00:46Z</dcterms:created>
  <dcterms:modified xsi:type="dcterms:W3CDTF">2026-08-05T20:29:53Z</dcterms:modified>
</cp:coreProperties>
</file>